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firstSheet="1" activeTab="8"/>
  </bookViews>
  <sheets>
    <sheet name="Адм. доходов" sheetId="1" r:id="rId1"/>
    <sheet name="Админ.дефицита" sheetId="2" r:id="rId2"/>
    <sheet name="Объем доходов" sheetId="3" r:id="rId3"/>
    <sheet name="Ист.фин." sheetId="4" r:id="rId4"/>
    <sheet name="прил.№ 5" sheetId="5" r:id="rId5"/>
    <sheet name="прил.№ 6" sheetId="6" r:id="rId6"/>
    <sheet name="прил №7" sheetId="7" r:id="rId7"/>
    <sheet name="прил 8" sheetId="8" r:id="rId8"/>
    <sheet name="гл. админ" sheetId="9" r:id="rId9"/>
    <sheet name="Пред.размер долга" sheetId="10" r:id="rId10"/>
    <sheet name="Лист1" sheetId="11" r:id="rId11"/>
  </sheets>
  <externalReferences>
    <externalReference r:id="rId14"/>
    <externalReference r:id="rId15"/>
  </externalReferences>
  <definedNames>
    <definedName name="_xlnm.Print_Titles" localSheetId="3">'Ист.фин.'!$9:$9</definedName>
    <definedName name="_xlnm.Print_Titles" localSheetId="2">'Объем доходов'!$9:$9</definedName>
    <definedName name="_xlnm.Print_Area" localSheetId="1">'Админ.дефицита'!$A$1:$C$15</definedName>
    <definedName name="_xlnm.Print_Area" localSheetId="8">'гл. админ'!$B$1:$E$28</definedName>
    <definedName name="_xlnm.Print_Area" localSheetId="3">'Ист.фин.'!$A$1:$C$25</definedName>
  </definedNames>
  <calcPr fullCalcOnLoad="1"/>
</workbook>
</file>

<file path=xl/comments6.xml><?xml version="1.0" encoding="utf-8"?>
<comments xmlns="http://schemas.openxmlformats.org/spreadsheetml/2006/main">
  <authors>
    <author>feu01</author>
  </authors>
  <commentList>
    <comment ref="A36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<sst xmlns="http://schemas.openxmlformats.org/spreadsheetml/2006/main" count="1543" uniqueCount="469">
  <si>
    <t>Наименование</t>
  </si>
  <si>
    <t xml:space="preserve">ИТОГО  </t>
  </si>
  <si>
    <t>Увеличение остатков средств бюджетов</t>
  </si>
  <si>
    <t>Код                            бюджетной           классификации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</si>
  <si>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</si>
  <si>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</si>
  <si>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</si>
  <si>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</si>
  <si>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 xml:space="preserve">   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</si>
  <si>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</si>
  <si>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</si>
  <si>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 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</si>
  <si>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</si>
  <si>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Изменение остатков средств на счетах по учету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</si>
  <si>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</si>
  <si>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</si>
  <si>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</si>
  <si>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</si>
  <si>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</si>
  <si>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</si>
  <si>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</si>
  <si>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</si>
  <si>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</si>
  <si>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</si>
  <si>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</si>
  <si>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</si>
  <si>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Сумма,             тыс. рублей</t>
  </si>
  <si>
    <t>000 01 03 00 00 05 0000 710</t>
  </si>
  <si>
    <t>к решению муниципального Совета</t>
  </si>
  <si>
    <t>МО "Емцовское"</t>
  </si>
  <si>
    <t xml:space="preserve">  Увеличение прочих остатков денежных средств бюджетов сельских поселений</t>
  </si>
  <si>
    <t xml:space="preserve">  Уменьшение прочих остатков денежных средств бюджетов сельских поселений</t>
  </si>
  <si>
    <t>810</t>
  </si>
  <si>
    <t>Источники финансирования дефицита бюджета МО "Емцовское"</t>
  </si>
  <si>
    <t>Приложение № 4</t>
  </si>
  <si>
    <t xml:space="preserve">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</si>
  <si>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МО "Емцовское"</t>
  </si>
  <si>
    <t>ОБЪЕМ ПОСТУПЛЕНИЙ ДОХОДОВ</t>
  </si>
  <si>
    <t>по  администраторам поступлений и кодам классификации доходов бюджетов</t>
  </si>
  <si>
    <t>Код  администратора поступлений</t>
  </si>
  <si>
    <t>Код бюджетной классификации Российской Федерации</t>
  </si>
  <si>
    <t>Наименование доходов</t>
  </si>
  <si>
    <t>Сумма,                        тыс. рублей</t>
  </si>
  <si>
    <t>1000000000 0000 000</t>
  </si>
  <si>
    <t xml:space="preserve">  НАЛОГОВЫЕ И НЕНАЛОГОВЫЕ ДОХОДЫ</t>
  </si>
  <si>
    <t>1010000000 0000 000</t>
  </si>
  <si>
    <t xml:space="preserve">  НАЛОГИ НА ПРИБЫЛЬ, ДОХОДЫ</t>
  </si>
  <si>
    <t>1010200001 0000 110</t>
  </si>
  <si>
    <t xml:space="preserve">  Налог на доходы физических лиц</t>
  </si>
  <si>
    <t>1060000000 0000 000</t>
  </si>
  <si>
    <t xml:space="preserve">  НАЛОГИ НА ИМУЩЕСТВО</t>
  </si>
  <si>
    <t>1060100000 0000 110</t>
  </si>
  <si>
    <t xml:space="preserve">  Налог на имущество физических лиц</t>
  </si>
  <si>
    <t>1060600000 0000 110</t>
  </si>
  <si>
    <t xml:space="preserve">  Земельный налог</t>
  </si>
  <si>
    <t>1080000000 0000 000</t>
  </si>
  <si>
    <t xml:space="preserve">  ГОСУДАРСТВЕННАЯ ПОШЛИНА</t>
  </si>
  <si>
    <t>1080400001 0000 110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</si>
  <si>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</si>
  <si>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1110000000 0000 000</t>
  </si>
  <si>
    <t xml:space="preserve"> ДОХОДЫ ОТ ИСПОЛЬЗОВАНИЯ ИМУЩЕСТВА, НАХОДЯЩЕГОСЯ В ГОСУДАРСТВЕННОЙ И МУНИЦИПАЛЬНОЙ СОБСТВЕННОСТИ</t>
  </si>
  <si>
    <t>1110500000 0000 120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</si>
  <si>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</si>
  <si>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1110503000 0000 120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</si>
  <si>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</si>
  <si>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1110900000 0000 120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</si>
  <si>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</si>
  <si>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</si>
  <si>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</si>
  <si>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1130000000 0000 000</t>
  </si>
  <si>
    <t xml:space="preserve">  ДОХОДЫ ОТ ОКАЗАНИЯ ПЛАТНЫХ УСЛУГ (РАБОТ) И КОМПЕНСАЦИИ ЗАТРАТ ГОСУДАРСТВА</t>
  </si>
  <si>
    <t>1130100000 0000 130</t>
  </si>
  <si>
    <t>Доходы от оказания платных услуг (работ)</t>
  </si>
  <si>
    <t>1170000000 0000 000</t>
  </si>
  <si>
    <t xml:space="preserve">  ПРОЧИЕ НЕНАЛОГОВЫЕ ДОХОДЫ</t>
  </si>
  <si>
    <t>1170100000 0000 180</t>
  </si>
  <si>
    <t xml:space="preserve">  Невыясненные поступления</t>
  </si>
  <si>
    <t>2000000000 0000 000</t>
  </si>
  <si>
    <t xml:space="preserve">  БЕЗВОЗМЕЗДНЫЕ ПОСТУПЛЕНИЯ</t>
  </si>
  <si>
    <t>2020000000 0000 000</t>
  </si>
  <si>
    <t>БЕЗВОЗМЕЗДНЫЕ ПОСТУПЛЕНИЯ ОТ ДРУГИХ БЮДЖЕТОВ БЮДЖЕТНОЙ СИСТЕМЫ РОССИЙСКОЙ ФЕДЕРАЦИИ</t>
  </si>
  <si>
    <t>2020100000 0000 151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</si>
  <si>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</si>
  <si>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</si>
  <si>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>2020200000 0000 151</t>
  </si>
  <si>
    <t xml:space="preserve">  Субсидии  бюджетам бюджетной системы Российской Федерации (межбюджетные субсидии)</t>
  </si>
  <si>
    <t xml:space="preserve">  Прочие субсидии</t>
  </si>
  <si>
    <t>2020300000 0000 151</t>
  </si>
  <si>
    <t xml:space="preserve">  Субвенции бюджетам субъектов Российской Федерации и муниципальных образований</t>
  </si>
  <si>
    <t>2020300700 0000 151</t>
  </si>
  <si>
    <t xml:space="preserve">  Субвенции бюджетам муниципальных образований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</si>
  <si>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</si>
  <si>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2020400000 0000 151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</si>
  <si>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</si>
  <si>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</si>
  <si>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</si>
  <si>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>21900000010 0000 151</t>
  </si>
  <si>
    <t xml:space="preserve">Возврат остатков субсидий, сцбвенций и иных межбюджетных трансфертов,прошлых лет
</t>
  </si>
  <si>
    <t>21960010010 0000 151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</si>
  <si>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</si>
  <si>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ИТОГО ДОХОДОВ </t>
  </si>
  <si>
    <t>Приложения № 3</t>
  </si>
  <si>
    <t>Объем поступления доходов</t>
  </si>
  <si>
    <t>2021500000 0000 151</t>
  </si>
  <si>
    <t>2021500100 0000 151</t>
  </si>
  <si>
    <t>2023511800 0000 151</t>
  </si>
  <si>
    <t>2023002400 0000 151</t>
  </si>
  <si>
    <t>2190000010 0000 151</t>
  </si>
  <si>
    <t>2196001010 0000 151</t>
  </si>
  <si>
    <t>Приложение № 5</t>
  </si>
  <si>
    <t>по разделам, подразделам классификации расходов бюджетов</t>
  </si>
  <si>
    <t>Раздел</t>
  </si>
  <si>
    <t>Подраздел</t>
  </si>
  <si>
    <t>Сумма, тыс. рублей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</si>
  <si>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</si>
  <si>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</si>
  <si>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</si>
  <si>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</si>
  <si>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</si>
  <si>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</si>
  <si>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</si>
  <si>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</si>
  <si>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</si>
  <si>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</si>
  <si>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</si>
  <si>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</si>
  <si>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НАЦИОНАЛЬНАЯ ОБОРОНА</t>
  </si>
  <si>
    <t>Мобилизационная и вневойсковая подготовка</t>
  </si>
  <si>
    <t>03</t>
  </si>
  <si>
    <t>14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</si>
  <si>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</si>
  <si>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</si>
  <si>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</si>
  <si>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</si>
  <si>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</si>
  <si>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</si>
  <si>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</si>
  <si>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</si>
  <si>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 И КИНЕМАТОГРАФИЯ</t>
  </si>
  <si>
    <t>08</t>
  </si>
  <si>
    <t xml:space="preserve">Культура </t>
  </si>
  <si>
    <t>СОЦИАЛЬНАЯ ПОЛИТИКА</t>
  </si>
  <si>
    <t>Пенсионное обеспечение</t>
  </si>
  <si>
    <t>В С Е Г О :</t>
  </si>
  <si>
    <t>13</t>
  </si>
  <si>
    <t>Другие общегосударственные вопросы</t>
  </si>
  <si>
    <t xml:space="preserve">Управление Федеральной налоговой службы по Архангельской области и Ненецкому автономному округу   </t>
  </si>
  <si>
    <t>182</t>
  </si>
  <si>
    <t>Администрация муниципального образования "Емцовское"</t>
  </si>
  <si>
    <t xml:space="preserve">1140205310 0000 410 </t>
  </si>
  <si>
    <t>1140000000 0000 000</t>
  </si>
  <si>
    <t>Доходы от реализации иного имущества, находящегося в собственности сельского поселения( за исключением имущества бюджетных и автономных учреждений, а также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</si>
  <si>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</t>
  </si>
  <si>
    <t>Дотации бюджетам муниципальных районов на поддержку мер по обеспечению сбалансированности бюджетов</t>
  </si>
  <si>
    <t>2022999900 0000 151</t>
  </si>
  <si>
    <t>2021500200 0000 151</t>
  </si>
  <si>
    <t>2024999900 0000 151</t>
  </si>
  <si>
    <t>2024001400 0000 151</t>
  </si>
  <si>
    <t>Приложение № 2</t>
  </si>
  <si>
    <t>Перечень главных администраторов</t>
  </si>
  <si>
    <t>источников финансирования дефицита бюджета МО "Емцовское"</t>
  </si>
  <si>
    <t>Код главы</t>
  </si>
  <si>
    <t>Код группы, подгруппы, статьи и вида источников</t>
  </si>
  <si>
    <t>Наименование главных администраторов / Наименование источников финансирования дефицита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</si>
  <si>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</si>
  <si>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</si>
  <si>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</si>
  <si>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</si>
  <si>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</si>
  <si>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возврата и процентов за несвоевременное осуществление такого возврата и процентов, начисленных на излишне взысканные суммы</t>
  </si>
  <si>
    <t>2 08 05000 10 0000 180</t>
  </si>
  <si>
    <t>Прочие межбюджетные  трансферты,  передаваемые  бюджетам поселений</t>
  </si>
  <si>
    <t>Межбюджетные трансферты, передаваемые бюджетам сельских поселений из бджетов муниципальных районов на осуществление части полномочий по решению вопросов местного згначения в соответствии с заключенными соглашениями</t>
  </si>
  <si>
    <t>Субвенции бюджетам поселений на осуществление первичного  воинского учета  на территориях, где отсутствуют военные комиссариаты</t>
  </si>
  <si>
    <t>Прочие субсидии бюджетам поселений</t>
  </si>
  <si>
    <t>Дотации бюджетам поселений на выравнивание бюджетной обеспеченности</t>
  </si>
  <si>
    <t>Невыясненные поступления, зачисляемые  в бюджеты поселений</t>
  </si>
  <si>
    <t>1 17 01050 10 0000 180</t>
  </si>
  <si>
    <t>Прочие   доходы  от  оказания  платных  услуг (работ) получателями средств  бюджетов  поселений</t>
  </si>
  <si>
    <t>1 13 01995 10 0000 130</t>
  </si>
  <si>
    <t>Прочие поступления от использования имущества, находящегося в собственности сельских поселений</t>
  </si>
  <si>
    <t>1 11 09045 10 0000120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</si>
  <si>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</si>
  <si>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1 11 05035 10 0000 120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</si>
  <si>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</si>
  <si>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1 08 04020 01 4000 110</t>
  </si>
  <si>
    <t>1 08 04020 01 1000 110</t>
  </si>
  <si>
    <t xml:space="preserve">доходов бюджета </t>
  </si>
  <si>
    <t>главного администратора поступлений</t>
  </si>
  <si>
    <t>Наименование главного администратора доходов бюджетаМО "Емцовское"/Наименование кода доходов бюджета МО "Емцовское"</t>
  </si>
  <si>
    <t>№ п/п</t>
  </si>
  <si>
    <t>Перечень главных администраторов доходов бюджета МО "Емцовское"</t>
  </si>
  <si>
    <t xml:space="preserve">         МО "Емцовское"</t>
  </si>
  <si>
    <t xml:space="preserve">        к решению муниципального Совета</t>
  </si>
  <si>
    <t>000 01 05 02 01 10 0000 610</t>
  </si>
  <si>
    <t>000 01 05 02 01 10 0000 510</t>
  </si>
  <si>
    <t>Верхний предел муниципальных долговых обязательств</t>
  </si>
  <si>
    <t>Сумма,           тыс. рублей</t>
  </si>
  <si>
    <t xml:space="preserve">Обязательства по кредитам, привлеченным в бюджет муниципального района от кредитных организаций </t>
  </si>
  <si>
    <t>Обязательства по бюджетным кредитам, привлеченным в бюджет муниципального района от других бюджетов бюджетной системы Российской Федерации</t>
  </si>
  <si>
    <t>Обязательства по муниципальным гарантиям</t>
  </si>
  <si>
    <t>ИТОГО  МУНИЦИПАЛЬНЫЙ  ДОЛГ</t>
  </si>
  <si>
    <t>муниципального образования "Емцовское"</t>
  </si>
  <si>
    <t xml:space="preserve">  Субвенции  бюджетам сельских поселений на выполнение передаваемых полномочий субъектов Российской Федерации</t>
  </si>
  <si>
    <t>Дотации бюджетам поселений на поддержку мер по обеспечению сбалансированности бюджетов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</si>
  <si>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</si>
  <si>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/>
  </si>
  <si>
    <t xml:space="preserve">В С Е Г О   </t>
  </si>
  <si>
    <t>50 3 00 88230</t>
  </si>
  <si>
    <t>Социальные выплаты гражданам, кроме публичных нормативных социальных выплат</t>
  </si>
  <si>
    <t>Доплаты к пенсиям муниципальных  служащих и выборных должностных лиц</t>
  </si>
  <si>
    <t>Иные межбюджетные трасферты на софинансирование вопросов местного значения</t>
  </si>
  <si>
    <t>38 0 90 01000</t>
  </si>
  <si>
    <t>38 0 00 00000</t>
  </si>
  <si>
    <t>Доплаты к пенсиям, дополнительное пенсионное обеспечение</t>
  </si>
  <si>
    <t>119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</si>
  <si>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</si>
  <si>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110</t>
  </si>
  <si>
    <t>Расходы на выплату персоналу казенных учреждений</t>
  </si>
  <si>
    <t>853</t>
  </si>
  <si>
    <t>37 1 90 01000</t>
  </si>
  <si>
    <t>Уплата иных платежей</t>
  </si>
  <si>
    <t>850</t>
  </si>
  <si>
    <t>Уплата налогов, сборов и иных платежей</t>
  </si>
  <si>
    <t>67 0 7824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</si>
  <si>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</si>
  <si>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Прочая закупка товаров, работ и услуг для обеспечения государственных (муниципальных) нужд</t>
  </si>
  <si>
    <t>Иные закупки товаров,работ и услуг для обеспечения государственных (муниципальных) нужд</t>
  </si>
  <si>
    <t xml:space="preserve">Фонд оплаты труда казенных учрездений </t>
  </si>
  <si>
    <t>Учреждения культуры(дома культуры,клубы)</t>
  </si>
  <si>
    <t>37 0 00 00000</t>
  </si>
  <si>
    <t>244</t>
  </si>
  <si>
    <t>Прочая закупка товаров, работ и услуг для обеспечения государственных(муниципальных) нужд</t>
  </si>
  <si>
    <t>240</t>
  </si>
  <si>
    <t>Иные закупки товаров, работ и услуг для обеспечения государственных(муниципальных) нужд</t>
  </si>
  <si>
    <t>07 0 00 S8040</t>
  </si>
  <si>
    <t>Поддержка территориального общественного самоуправления( районный бюджет)</t>
  </si>
  <si>
    <t>07 0 00 78240</t>
  </si>
  <si>
    <t>07 0 00 78420</t>
  </si>
  <si>
    <t>Развитие территориального общественного самоуправления Архангельской области</t>
  </si>
  <si>
    <t>Муниципальная программа "Развитие территориального общественного самоуправления в Плесецком районе"(ТОС "Родник" проект "Наш край")</t>
  </si>
  <si>
    <t xml:space="preserve">50 3 00 88330 </t>
  </si>
  <si>
    <t xml:space="preserve">Прочая закупка товаров, работ и услуг для обеспечения государственных (муниципальных) нужд </t>
  </si>
  <si>
    <t>50 3 00 88330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</si>
  <si>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</si>
  <si>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Фонд оплаты труда государственных (муниципальных) органов </t>
  </si>
  <si>
    <t>Расходы на выплату персоналу государственных (муниципальных органов)</t>
  </si>
  <si>
    <t>Осуществление полномочий по организации сбора и вывоза мусора</t>
  </si>
  <si>
    <t>36 1 90 01000</t>
  </si>
  <si>
    <t>Уличное освещение</t>
  </si>
  <si>
    <t>36 0 00 00000</t>
  </si>
  <si>
    <t>Муниципальная программа "Развитие территориального общественного самоуправления в Плесецком районе"(ТОС "Верховский" проект "Живая вода -2017")</t>
  </si>
  <si>
    <t>34 1 90 01000</t>
  </si>
  <si>
    <t>Капитальный ремонт муниципального жилищного фонда</t>
  </si>
  <si>
    <t>50 3 00 88310</t>
  </si>
  <si>
    <t>Осущствление  полномочий по организации в границах поселения энерго-, тепло-, газо- и водоснабжения населения, водоотведения, снабжения населения топливом</t>
  </si>
  <si>
    <t>35 1 90 03000</t>
  </si>
  <si>
    <t>Расходы на содержание, ремонт и каритальный ремонт, проведение экспертизной проектной документации, объектов коммунальной инфраструктуры</t>
  </si>
  <si>
    <t>35 0 00 00000</t>
  </si>
  <si>
    <t>Поддержка коммунального хозяйства</t>
  </si>
  <si>
    <t>50 3 00 88320</t>
  </si>
  <si>
    <t xml:space="preserve">Осуществление полномочий по обеспечению проживающих в сельском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строительства,осуществлению муниципального жилищного контроля </t>
  </si>
  <si>
    <t>34 0 00 00000</t>
  </si>
  <si>
    <t>Непрограммные расходы в области жилищного хозяйства</t>
  </si>
  <si>
    <t>29 1 90 01000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</si>
  <si>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</si>
  <si>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</si>
  <si>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32 1 90 01000</t>
  </si>
  <si>
    <t>Мероприятия по строительству, реконструкции, капитальному ремонту и ремонту автомобильных дорог общего пользования местного значения, включая разработку проектной документации, осуществляемых за счет средств бюджетных ассигнований муниципальных дорожных фондов</t>
  </si>
  <si>
    <t>50 3 00 88280</t>
  </si>
  <si>
    <t>500</t>
  </si>
  <si>
    <t>50 3 00 88340</t>
  </si>
  <si>
    <t>Межбюджетные трансферты</t>
  </si>
  <si>
    <t>Иные межбюджетные трансферты на осуществление полномочий по дорожной деятельности в отношении автомобильных дорог общего пользования местного значения в границах населенных пунктов на территории сельских поселений</t>
  </si>
  <si>
    <t>540</t>
  </si>
  <si>
    <t>Осуществление полномочий по дорожной деятельности в отношении автомобильных дорог общего пользования местного значения в границах населенных пунктов, расположенных на территории поселения</t>
  </si>
  <si>
    <t>58 0 00 78120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</si>
  <si>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</si>
  <si>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58 0 00 00000</t>
  </si>
  <si>
    <t>Непрограмные расходы в области дорожного хозяйства</t>
  </si>
  <si>
    <t>56 0 00 51180</t>
  </si>
  <si>
    <t>129</t>
  </si>
  <si>
    <t>122</t>
  </si>
  <si>
    <t>Иные выплаты персоналу государственных(муниципальных) органов, за исключением оплаты труда</t>
  </si>
  <si>
    <t>121</t>
  </si>
  <si>
    <t xml:space="preserve">120 </t>
  </si>
  <si>
    <t>Осуществление первичного воинского учета на территориях, где отсутствуют военные комиссариаты</t>
  </si>
  <si>
    <t>56 0 00 00000</t>
  </si>
  <si>
    <t>Обеспечение мобилизационной и вневойсковой подготовки</t>
  </si>
  <si>
    <t>27 1 90 01000</t>
  </si>
  <si>
    <t>Поддержка территориального общественного самоуправления(местный бюджет)</t>
  </si>
  <si>
    <t>Муниципальная программа "Развитие территориального общественного самоуправления в Плесецком районе"(ТОС "Родник" проект "Автобусная остановка")</t>
  </si>
  <si>
    <t>870</t>
  </si>
  <si>
    <t>26 1 90 01000</t>
  </si>
  <si>
    <t>Резервные средства</t>
  </si>
  <si>
    <t>Резервный фонд администрации муниципального образования</t>
  </si>
  <si>
    <t>26 0 00 00000</t>
  </si>
  <si>
    <t xml:space="preserve">Резервный фонд </t>
  </si>
  <si>
    <t>25 1 90 01000</t>
  </si>
  <si>
    <t>Проведение выборов в представительный орган мниципального образования</t>
  </si>
  <si>
    <t>Проведение выборов и референдумов</t>
  </si>
  <si>
    <t>25 0 00 00000</t>
  </si>
  <si>
    <t>24 1 90 01000</t>
  </si>
  <si>
    <t>Финансовое обеспечение по переданным для осуществления муниципальным районом части полномочий по решению вопросов местного значения в соответствии с заключенными соглашениями</t>
  </si>
  <si>
    <t>24 0 00 00000</t>
  </si>
  <si>
    <t>Межбюджетные транферты</t>
  </si>
  <si>
    <t>Пособия, компенсации и иные социальные  выплаты гражданам, кроме публичных нормативных обязательств"</t>
  </si>
  <si>
    <t>321</t>
  </si>
  <si>
    <t>Социальное обеспечение и иные выплаты населени.</t>
  </si>
  <si>
    <t>14 0 00 80530</t>
  </si>
  <si>
    <t>Мероприятия в сфере профилактики правонарушений</t>
  </si>
  <si>
    <t>14 0 00 00000</t>
  </si>
  <si>
    <t>Муниципальная программа "Профилактика безнадзорности и правонарушений несовершеннолетних и защита их прав на 2015-2017 годы"</t>
  </si>
  <si>
    <t>12 3 8040</t>
  </si>
  <si>
    <t>Мероприятия в сфере культуры и искусства</t>
  </si>
  <si>
    <t>12 3 0000</t>
  </si>
  <si>
    <t>Мероприятия по реализации подпрограммы "Развитие туризма на территории Плесецкого района на 2015-2017 годы"</t>
  </si>
  <si>
    <t>12 0 0000</t>
  </si>
  <si>
    <t>Муниципальная программа "Развитие сферы культуры на территории муниципального образования " Плесецкий муниципальный район" на 2015-2017 годы"</t>
  </si>
  <si>
    <t>Закупка товаров, работ, услуг в целях капитального ремонта государственного (муниципального) имущества</t>
  </si>
  <si>
    <t>Осуществление  полномочий по муниципальному земельному контролю</t>
  </si>
  <si>
    <t>Осуществление государственных полномочий в сфере административных правонарушений</t>
  </si>
  <si>
    <t>Социальное обеспечение и иные выплаты населению</t>
  </si>
  <si>
    <t xml:space="preserve">50 3 00 88370 </t>
  </si>
  <si>
    <t>120</t>
  </si>
  <si>
    <t>50 3 00 88370</t>
  </si>
  <si>
    <t>Осуществление полномочий в части оформления документов для регистрации и снятия с регистрационного учета градан Российской Федерации по месту пребывания и месту жительства</t>
  </si>
  <si>
    <t>23 1 90 01000</t>
  </si>
  <si>
    <t>852</t>
  </si>
  <si>
    <t>Уплата иных налогов</t>
  </si>
  <si>
    <t>851</t>
  </si>
  <si>
    <t>Уплата налога на имущество организаций и земельного налога</t>
  </si>
  <si>
    <t>54  1 7867</t>
  </si>
  <si>
    <t>Иные выплаты персоналу государственных (муниципальных)органов, за исключением оплаты труда</t>
  </si>
  <si>
    <t>Расходы на содержание муниципальных органов и обеспечение их функций</t>
  </si>
  <si>
    <t>23 1 00 00000</t>
  </si>
  <si>
    <t>Расходы на обеспечение деятельности исполнительных органов местного самоуправления</t>
  </si>
  <si>
    <t>23 0 00 00000</t>
  </si>
  <si>
    <t xml:space="preserve">Обеспечение деятельности исполнительных органов   муниципального образования </t>
  </si>
  <si>
    <t xml:space="preserve">50 3 00 88230 </t>
  </si>
  <si>
    <t>Обеспечение функционирования Главы муниципального образования</t>
  </si>
  <si>
    <t>21 1 90 01000</t>
  </si>
  <si>
    <t>21 1 90 00000</t>
  </si>
  <si>
    <t>21 1 00 00000</t>
  </si>
  <si>
    <t>Глава муниципального образования</t>
  </si>
  <si>
    <t>21 0 00 00000</t>
  </si>
  <si>
    <t>АДМИНИСТРАЦИЯ МУНИЦИПАЛЬНОГО ОБРАЗОВАНИЯ "ЕМЦОВСКОЕ"</t>
  </si>
  <si>
    <t>50 2 00 88030</t>
  </si>
  <si>
    <t>Дотация на обеспечение сбалансированности бюджетов поселений</t>
  </si>
  <si>
    <t>50 2 00 00000</t>
  </si>
  <si>
    <t>Дотация на обеспечение мер по обеспечению сбалансированности бюджетов поселений</t>
  </si>
  <si>
    <t>Иные дотации</t>
  </si>
  <si>
    <t>521</t>
  </si>
  <si>
    <t>59 0 00 78340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</si>
  <si>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</si>
  <si>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Модернизация и капитальный ремонт объектов топливно-энергетического комплекса и жилищно-коммунального хозяйства</t>
  </si>
  <si>
    <t>59 0 00 00000</t>
  </si>
  <si>
    <t>Непрограммные расходы в области жилищно-коммунального хозяйства</t>
  </si>
  <si>
    <t>50  3 00 88260</t>
  </si>
  <si>
    <t>Иные межбюджетные трансферты</t>
  </si>
  <si>
    <t>Иные межбюджетные трансферты на софинансирование мероприятий по регистрации прав муниципальной собственности на объекты ЖКХ</t>
  </si>
  <si>
    <t>50 3 00 00000</t>
  </si>
  <si>
    <t>Иные межбюджетные трансферты бюджетам поселений</t>
  </si>
  <si>
    <t>50 0 00 00000</t>
  </si>
  <si>
    <t>Финансовая поддержка муниципальных образований, входящих в состав муниципального района</t>
  </si>
  <si>
    <t>522</t>
  </si>
  <si>
    <t>59 1 00 70310</t>
  </si>
  <si>
    <t>Субсидии на софинансирование капитальных вложений в объекты государственной (муниципальной) собственности</t>
  </si>
  <si>
    <t>Бюджетные инвестиции в объекты капитального строительства собственности муниципальных образований</t>
  </si>
  <si>
    <t>59 1 00 00000</t>
  </si>
  <si>
    <t>Создание условий для обеспечения доступным и комфортным жильем жителей Архангельской области</t>
  </si>
  <si>
    <t>Непрограмные расходы в области жилищно-коммунального хозяйства</t>
  </si>
  <si>
    <t>15 2 8052</t>
  </si>
  <si>
    <t>10</t>
  </si>
  <si>
    <t>Мероприятия в сфере обеспечения пожарной безопасности, осуществляемые органами местного самоуправления</t>
  </si>
  <si>
    <t>15 2 0000</t>
  </si>
  <si>
    <t>Подпрограмма "Противопожарная безопасность и защита населения от чрезвычайных ситуаций на территории МО "Плесецкий муниципальный район" на 2015-2017 годы"</t>
  </si>
  <si>
    <t>15 0 0000</t>
  </si>
  <si>
    <t>Муниципальная программа "Предупреждение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безопасности, безопасности на водных объектах и развитие гражданской обороны в муниципальном образовании "Плесецкий муниципальный район" на 2015-2017 гг."</t>
  </si>
  <si>
    <t>05 2 00 80520</t>
  </si>
  <si>
    <t>05 2 00 00000</t>
  </si>
  <si>
    <t>Подпрограмма "Противопожарная безопастность и защита населения от чрезвычайных ситуаций на территории МО "Плесецкий муниципальный район" на 2015-2017 годы"</t>
  </si>
  <si>
    <t>05 0 00 00000</t>
  </si>
  <si>
    <t>Обеспечение пожарной безопасности</t>
  </si>
  <si>
    <t>05 3 00 81520</t>
  </si>
  <si>
    <t>Мероприятия в сфере гражданской обороны и защиты населения и территорий от чрезвычайных ситуаций</t>
  </si>
  <si>
    <t>05 3 00 00000</t>
  </si>
  <si>
    <t>Подпрограмма "Развитие гражданской обороны в муниципальном образовании "Плесецкий муниципальный район" на 2015-2017 годы"</t>
  </si>
  <si>
    <t>Защита населения и территории от чрезвычайных ситуаций природного и техногенного характера, гражданская оборона</t>
  </si>
  <si>
    <t>7</t>
  </si>
  <si>
    <t>Сумма,  тыс. рублей</t>
  </si>
  <si>
    <t>Вид   расходов</t>
  </si>
  <si>
    <t>Целевая статья</t>
  </si>
  <si>
    <t>Под-     раздел</t>
  </si>
  <si>
    <t>Глава</t>
  </si>
  <si>
    <t>решения муниципального Совета</t>
  </si>
  <si>
    <t>Приложение № 6</t>
  </si>
  <si>
    <t>на 2020 год</t>
  </si>
  <si>
    <t>по их видам на 01 января 2021 года</t>
  </si>
  <si>
    <t>бюджета МО "Емцовское" на 2020 год</t>
  </si>
  <si>
    <t>Распределение расходов бюджета МО "Емцовское"на 2020 год</t>
  </si>
  <si>
    <t xml:space="preserve"> ВЕДОМСТВЕННАЯ СТРУКТУРА  РАСХОДОВ БЮДЖЕТА НА 2020 ГОД</t>
  </si>
  <si>
    <t>Иные межбюджетные трасферты на обеспечение софинансирования муниципальной программы формирования современной городской среды</t>
  </si>
  <si>
    <t>242F255550</t>
  </si>
  <si>
    <t>24 3 00 S6740</t>
  </si>
  <si>
    <t>Иные межбюджетные трасферты на обеспечение софинансирования реализации мероприятий в сфере обращения с отходами производства и потребления, в том числе с твердыми коммунальными отходами (создание мест)</t>
  </si>
  <si>
    <t>Иные межбюджетные трасферты на обеспечение софинансирования реализации мероприятий в сфере обращения с отходами производства и потребления, в том числе с твердыми коммунальными отходами (приобретение контейнеров</t>
  </si>
  <si>
    <t>Иные межбюджетные трасферты на обеспечение софинансирования реализации мероприятий в сфере обращения с отходами производства и потребления, в том числе с твердыми коммунальными отходами (содержание мест накопления)</t>
  </si>
  <si>
    <t>24 2 00 00000</t>
  </si>
  <si>
    <t>?</t>
  </si>
  <si>
    <t>2022555500 0000 150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</si>
  <si>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</si>
  <si>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54 1 00 78680</t>
  </si>
  <si>
    <t>Муниципальная программа «Формирование современной городской среды на территории Плесецкого района на 2018-2022 годы</t>
  </si>
  <si>
    <t>Мероприятия по реализации муниципальной программы  "Формирование современной городской среды"</t>
  </si>
  <si>
    <t>060F255550</t>
  </si>
  <si>
    <t>Иные закупки товаров, работ и услуг для обеспечения государственных (муниципальных) нужд</t>
  </si>
  <si>
    <t>Распределение отдельных видов расходов бюджета муниципального образования "Емцовскоое"
на 2020 год  в разрезе ведомственной структуры расходов</t>
  </si>
  <si>
    <t>тыс. рублей</t>
  </si>
  <si>
    <t>Объем средств, направляемых в 2020 году: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</si>
  <si>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</si>
  <si>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</si>
  <si>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 xml:space="preserve">на оплату коммунальных услуг </t>
  </si>
  <si>
    <t>на уплату налогов и сборов во вновь открытых учреждениях образования 
и культуры</t>
  </si>
  <si>
    <t>ИТОГО</t>
  </si>
  <si>
    <t>Глава администрации МО "Емцовское"</t>
  </si>
  <si>
    <t>Л.Л.Коханова</t>
  </si>
  <si>
    <t>Приложение № 8</t>
  </si>
  <si>
    <t>Приложение 7</t>
  </si>
  <si>
    <t>муниципального образования  "Емцовскоее"</t>
  </si>
  <si>
    <t>Распределение бюджетных ассигнований</t>
  </si>
  <si>
    <t xml:space="preserve">на реализацию государственных, региональных и муниципальных программ </t>
  </si>
  <si>
    <t>Вид расхо- дов</t>
  </si>
  <si>
    <t>Сумма, тыс. руб.</t>
  </si>
  <si>
    <t>Муниципальная программа «Развитие территориального общественного самоуправления в Плесецком районе»</t>
  </si>
  <si>
    <t>07 0 00 00000</t>
  </si>
  <si>
    <t>Мероприятия по реализации муниципальной программы «Развитие территориального общественного самоуправления в Плесецком районе»</t>
  </si>
  <si>
    <t>Развитие территориального общественного самоуправления в Архангельской области</t>
  </si>
  <si>
    <t>Поддержка территориального общественного самоуправления (районный бюджет)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</si>
  <si>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</si>
  <si>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04 0 00 S6740</t>
  </si>
  <si>
    <t>Иные межбюджетные трасферты на обеспечение софинансирования реализации мероприятий в сфере обращения с отходами производства и потребления, в том числе с твердыми коммунальными отходами</t>
  </si>
  <si>
    <t>Реализация мероприятий по содействию трудоустройству несовершеннолетних граждан на территории Архангельской област</t>
  </si>
  <si>
    <t>06 2 00 S8530</t>
  </si>
  <si>
    <t>06 0 00 S3670</t>
  </si>
  <si>
    <t>36 1 90 L5550</t>
  </si>
  <si>
    <t>36 1 90 S3670</t>
  </si>
  <si>
    <t>муниципального образования «Емцовское» на 2020 год</t>
  </si>
  <si>
    <t xml:space="preserve"> решения муниципального Совета</t>
  </si>
  <si>
    <t xml:space="preserve">        Приложение №9</t>
  </si>
  <si>
    <t>Приложение №10</t>
  </si>
  <si>
    <t xml:space="preserve">от 20 декабря 2019 г. №88 </t>
  </si>
  <si>
    <t>от 20 декабря 2019 г. № 88</t>
  </si>
  <si>
    <t>от 20 декабря 2020 г. № 88</t>
  </si>
  <si>
    <t>от20 декабря 2019 г. № 88</t>
  </si>
  <si>
    <t>от20 декабря 2019 года № 88</t>
  </si>
  <si>
    <t>от 20 декабря 2019 года №  88</t>
  </si>
  <si>
    <t>от  20 декабря 2019г. № 88</t>
  </si>
  <si>
    <t>2 02 15001 10 0000 150</t>
  </si>
  <si>
    <t>2 02 15002 10 0000 150</t>
  </si>
  <si>
    <t>2 02 25555 10 0000 150</t>
  </si>
  <si>
    <t>2 02 29999 10 0000 150</t>
  </si>
  <si>
    <t>2 02 35118 10 0000 150</t>
  </si>
  <si>
    <t>2 02 30024 10 0000 150</t>
  </si>
  <si>
    <t>2 02 40014 10 0000 150</t>
  </si>
  <si>
    <t>2 02 49999 10 0000 150</t>
  </si>
  <si>
    <t>2 19 60010 10 0000 150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</si>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</sst>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0_р_._-;\-* #,##0.00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_р_._-;\-* #,##0_р_._-;_-* &quot;-&quot;?_р_.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\ _₽_-;\-* #,##0.0\ _₽_-;_-* &quot;-&quot;?\ _₽_-;_-@_-"/>
    <numFmt numFmtId="191" formatCode="_(* #,##0.00_);_(* \(#,##0.00\);_(* &quot;-&quot;??_);_(@_)"/>
    <numFmt numFmtId="192" formatCode="_(* #,##0.0_);_(* \(#,##0.0\);_(* &quot;-&quot;??_);_(@_)"/>
    <numFmt numFmtId="193" formatCode="dd\.mm\.yyyy"/>
  </numFmts>
  <fonts count="11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color indexed="10"/>
      <name val="Times New Roman Cyr"/>
      <family val="0"/>
    </font>
    <font>
      <b/>
      <sz val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1.5"/>
      <name val="Times New Roman"/>
      <family val="1"/>
    </font>
    <font>
      <sz val="11.5"/>
      <name val="Arial Cyr"/>
      <family val="0"/>
    </font>
    <font>
      <b/>
      <u val="single"/>
      <sz val="11.5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.5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 Cyr"/>
      <family val="1"/>
    </font>
    <font>
      <i/>
      <sz val="10"/>
      <name val="Times New Roman Cyr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Times New Roman Cyr"/>
      <family val="0"/>
    </font>
    <font>
      <sz val="12"/>
      <color indexed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>
        <color rgb="FF000000"/>
      </left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thin"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43" fillId="0" borderId="0">
      <alignment/>
      <protection/>
    </xf>
    <xf numFmtId="49" fontId="80" fillId="0" borderId="0">
      <alignment horizontal="center"/>
      <protection/>
    </xf>
    <xf numFmtId="49" fontId="80" fillId="0" borderId="1">
      <alignment horizontal="center" wrapText="1"/>
      <protection/>
    </xf>
    <xf numFmtId="49" fontId="80" fillId="0" borderId="2">
      <alignment horizontal="center" wrapText="1"/>
      <protection/>
    </xf>
    <xf numFmtId="49" fontId="80" fillId="0" borderId="3">
      <alignment horizontal="center"/>
      <protection/>
    </xf>
    <xf numFmtId="49" fontId="80" fillId="0" borderId="4">
      <alignment/>
      <protection/>
    </xf>
    <xf numFmtId="4" fontId="80" fillId="0" borderId="3">
      <alignment horizontal="right"/>
      <protection/>
    </xf>
    <xf numFmtId="4" fontId="80" fillId="0" borderId="1">
      <alignment horizontal="right"/>
      <protection/>
    </xf>
    <xf numFmtId="49" fontId="80" fillId="0" borderId="0">
      <alignment horizontal="right"/>
      <protection/>
    </xf>
    <xf numFmtId="4" fontId="80" fillId="0" borderId="5">
      <alignment horizontal="right"/>
      <protection/>
    </xf>
    <xf numFmtId="49" fontId="80" fillId="0" borderId="6">
      <alignment horizontal="center"/>
      <protection/>
    </xf>
    <xf numFmtId="4" fontId="80" fillId="0" borderId="7">
      <alignment horizontal="right"/>
      <protection/>
    </xf>
    <xf numFmtId="0" fontId="80" fillId="0" borderId="8">
      <alignment horizontal="left" wrapText="1"/>
      <protection/>
    </xf>
    <xf numFmtId="0" fontId="81" fillId="0" borderId="9">
      <alignment horizontal="left" wrapText="1"/>
      <protection/>
    </xf>
    <xf numFmtId="0" fontId="80" fillId="0" borderId="10">
      <alignment horizontal="left" wrapText="1" indent="2"/>
      <protection/>
    </xf>
    <xf numFmtId="0" fontId="79" fillId="0" borderId="11">
      <alignment/>
      <protection/>
    </xf>
    <xf numFmtId="0" fontId="80" fillId="0" borderId="4">
      <alignment/>
      <protection/>
    </xf>
    <xf numFmtId="0" fontId="79" fillId="0" borderId="4">
      <alignment/>
      <protection/>
    </xf>
    <xf numFmtId="0" fontId="81" fillId="0" borderId="0">
      <alignment horizontal="center"/>
      <protection/>
    </xf>
    <xf numFmtId="0" fontId="80" fillId="0" borderId="12">
      <alignment horizontal="left" wrapText="1" indent="2"/>
      <protection/>
    </xf>
    <xf numFmtId="0" fontId="80" fillId="0" borderId="13">
      <alignment horizontal="left" wrapText="1"/>
      <protection/>
    </xf>
    <xf numFmtId="0" fontId="80" fillId="0" borderId="14">
      <alignment horizontal="left" wrapText="1" indent="1"/>
      <protection/>
    </xf>
    <xf numFmtId="0" fontId="80" fillId="0" borderId="13">
      <alignment horizontal="left" wrapText="1" indent="2"/>
      <protection/>
    </xf>
    <xf numFmtId="0" fontId="79" fillId="20" borderId="15">
      <alignment/>
      <protection/>
    </xf>
    <xf numFmtId="0" fontId="80" fillId="0" borderId="12">
      <alignment horizontal="left" wrapText="1" indent="2"/>
      <protection/>
    </xf>
    <xf numFmtId="49" fontId="80" fillId="0" borderId="3">
      <alignment horizontal="center" shrinkToFit="1"/>
      <protection/>
    </xf>
    <xf numFmtId="49" fontId="80" fillId="0" borderId="4">
      <alignment horizontal="left"/>
      <protection/>
    </xf>
    <xf numFmtId="49" fontId="80" fillId="0" borderId="16">
      <alignment horizontal="center" wrapText="1"/>
      <protection/>
    </xf>
    <xf numFmtId="49" fontId="80" fillId="0" borderId="16">
      <alignment horizontal="center" shrinkToFit="1"/>
      <protection/>
    </xf>
    <xf numFmtId="49" fontId="80" fillId="0" borderId="3">
      <alignment horizontal="center" shrinkToFit="1"/>
      <protection/>
    </xf>
    <xf numFmtId="0" fontId="80" fillId="0" borderId="17">
      <alignment horizontal="left" wrapText="1"/>
      <protection/>
    </xf>
    <xf numFmtId="0" fontId="80" fillId="0" borderId="8">
      <alignment horizontal="left" wrapText="1" indent="1"/>
      <protection/>
    </xf>
    <xf numFmtId="0" fontId="80" fillId="0" borderId="17">
      <alignment horizontal="left" wrapText="1" indent="2"/>
      <protection/>
    </xf>
    <xf numFmtId="0" fontId="80" fillId="0" borderId="8">
      <alignment horizontal="left" wrapText="1" indent="2"/>
      <protection/>
    </xf>
    <xf numFmtId="0" fontId="79" fillId="0" borderId="18">
      <alignment/>
      <protection/>
    </xf>
    <xf numFmtId="0" fontId="79" fillId="0" borderId="19">
      <alignment/>
      <protection/>
    </xf>
    <xf numFmtId="0" fontId="81" fillId="0" borderId="20">
      <alignment horizontal="center" vertical="center" textRotation="90" wrapText="1"/>
      <protection/>
    </xf>
    <xf numFmtId="0" fontId="81" fillId="0" borderId="11">
      <alignment horizontal="center" vertical="center" textRotation="90" wrapText="1"/>
      <protection/>
    </xf>
    <xf numFmtId="0" fontId="80" fillId="0" borderId="0">
      <alignment vertical="center"/>
      <protection/>
    </xf>
    <xf numFmtId="0" fontId="81" fillId="0" borderId="4">
      <alignment horizontal="center" vertical="center" textRotation="90" wrapText="1"/>
      <protection/>
    </xf>
    <xf numFmtId="0" fontId="81" fillId="0" borderId="11">
      <alignment horizontal="center" vertical="center" textRotation="90"/>
      <protection/>
    </xf>
    <xf numFmtId="0" fontId="81" fillId="0" borderId="4">
      <alignment horizontal="center" vertical="center" textRotation="90"/>
      <protection/>
    </xf>
    <xf numFmtId="0" fontId="81" fillId="0" borderId="20">
      <alignment horizontal="center" vertical="center" textRotation="90"/>
      <protection/>
    </xf>
    <xf numFmtId="0" fontId="81" fillId="0" borderId="21">
      <alignment horizontal="center" vertical="center" textRotation="90"/>
      <protection/>
    </xf>
    <xf numFmtId="0" fontId="82" fillId="0" borderId="4">
      <alignment wrapText="1"/>
      <protection/>
    </xf>
    <xf numFmtId="0" fontId="82" fillId="0" borderId="21">
      <alignment wrapText="1"/>
      <protection/>
    </xf>
    <xf numFmtId="0" fontId="82" fillId="0" borderId="11">
      <alignment wrapText="1"/>
      <protection/>
    </xf>
    <xf numFmtId="0" fontId="80" fillId="0" borderId="21">
      <alignment horizontal="center" vertical="top" wrapText="1"/>
      <protection/>
    </xf>
    <xf numFmtId="0" fontId="81" fillId="0" borderId="22">
      <alignment/>
      <protection/>
    </xf>
    <xf numFmtId="49" fontId="83" fillId="0" borderId="23">
      <alignment horizontal="left" vertical="center" wrapText="1"/>
      <protection/>
    </xf>
    <xf numFmtId="49" fontId="80" fillId="0" borderId="24">
      <alignment horizontal="left" vertical="center" wrapText="1" indent="2"/>
      <protection/>
    </xf>
    <xf numFmtId="49" fontId="80" fillId="0" borderId="12">
      <alignment horizontal="left" vertical="center" wrapText="1" indent="3"/>
      <protection/>
    </xf>
    <xf numFmtId="49" fontId="80" fillId="0" borderId="23">
      <alignment horizontal="left" vertical="center" wrapText="1" indent="3"/>
      <protection/>
    </xf>
    <xf numFmtId="49" fontId="80" fillId="0" borderId="25">
      <alignment horizontal="left" vertical="center" wrapText="1" indent="3"/>
      <protection/>
    </xf>
    <xf numFmtId="0" fontId="83" fillId="0" borderId="22">
      <alignment horizontal="left" vertical="center" wrapText="1"/>
      <protection/>
    </xf>
    <xf numFmtId="49" fontId="80" fillId="0" borderId="11">
      <alignment horizontal="left" vertical="center" wrapText="1" indent="3"/>
      <protection/>
    </xf>
    <xf numFmtId="49" fontId="80" fillId="0" borderId="0">
      <alignment horizontal="left" vertical="center" wrapText="1" indent="3"/>
      <protection/>
    </xf>
    <xf numFmtId="49" fontId="80" fillId="0" borderId="4">
      <alignment horizontal="left" vertical="center" wrapText="1" indent="3"/>
      <protection/>
    </xf>
    <xf numFmtId="49" fontId="83" fillId="0" borderId="22">
      <alignment horizontal="left" vertical="center" wrapText="1"/>
      <protection/>
    </xf>
    <xf numFmtId="0" fontId="80" fillId="0" borderId="23">
      <alignment horizontal="left" vertical="center" wrapText="1"/>
      <protection/>
    </xf>
    <xf numFmtId="0" fontId="80" fillId="0" borderId="25">
      <alignment horizontal="left" vertical="center" wrapText="1"/>
      <protection/>
    </xf>
    <xf numFmtId="49" fontId="80" fillId="0" borderId="23">
      <alignment horizontal="left" vertical="center" wrapText="1"/>
      <protection/>
    </xf>
    <xf numFmtId="49" fontId="80" fillId="0" borderId="25">
      <alignment horizontal="left" vertical="center" wrapText="1"/>
      <protection/>
    </xf>
    <xf numFmtId="49" fontId="81" fillId="0" borderId="26">
      <alignment horizontal="center"/>
      <protection/>
    </xf>
    <xf numFmtId="49" fontId="81" fillId="0" borderId="27">
      <alignment horizontal="center" vertical="center" wrapText="1"/>
      <protection/>
    </xf>
    <xf numFmtId="49" fontId="80" fillId="0" borderId="28">
      <alignment horizontal="center" vertical="center" wrapText="1"/>
      <protection/>
    </xf>
    <xf numFmtId="49" fontId="80" fillId="0" borderId="16">
      <alignment horizontal="center" vertical="center" wrapText="1"/>
      <protection/>
    </xf>
    <xf numFmtId="49" fontId="80" fillId="0" borderId="27">
      <alignment horizontal="center" vertical="center" wrapText="1"/>
      <protection/>
    </xf>
    <xf numFmtId="49" fontId="80" fillId="0" borderId="29">
      <alignment horizontal="center" vertical="center" wrapText="1"/>
      <protection/>
    </xf>
    <xf numFmtId="49" fontId="80" fillId="0" borderId="30">
      <alignment horizontal="center" vertical="center" wrapText="1"/>
      <protection/>
    </xf>
    <xf numFmtId="49" fontId="80" fillId="0" borderId="0">
      <alignment horizontal="center" vertical="center" wrapText="1"/>
      <protection/>
    </xf>
    <xf numFmtId="49" fontId="80" fillId="0" borderId="4">
      <alignment horizontal="center" vertical="center" wrapText="1"/>
      <protection/>
    </xf>
    <xf numFmtId="49" fontId="81" fillId="0" borderId="26">
      <alignment horizontal="center" vertical="center" wrapText="1"/>
      <protection/>
    </xf>
    <xf numFmtId="0" fontId="81" fillId="0" borderId="26">
      <alignment horizontal="center" vertical="center"/>
      <protection/>
    </xf>
    <xf numFmtId="0" fontId="80" fillId="0" borderId="28">
      <alignment horizontal="center" vertical="center"/>
      <protection/>
    </xf>
    <xf numFmtId="0" fontId="80" fillId="0" borderId="16">
      <alignment horizontal="center" vertical="center"/>
      <protection/>
    </xf>
    <xf numFmtId="0" fontId="80" fillId="0" borderId="27">
      <alignment horizontal="center" vertical="center"/>
      <protection/>
    </xf>
    <xf numFmtId="0" fontId="81" fillId="0" borderId="27">
      <alignment horizontal="center" vertical="center"/>
      <protection/>
    </xf>
    <xf numFmtId="0" fontId="80" fillId="0" borderId="29">
      <alignment horizontal="center" vertical="center"/>
      <protection/>
    </xf>
    <xf numFmtId="49" fontId="81" fillId="0" borderId="26">
      <alignment horizontal="center" vertical="center"/>
      <protection/>
    </xf>
    <xf numFmtId="49" fontId="80" fillId="0" borderId="28">
      <alignment horizontal="center" vertical="center"/>
      <protection/>
    </xf>
    <xf numFmtId="49" fontId="80" fillId="0" borderId="16">
      <alignment horizontal="center" vertical="center"/>
      <protection/>
    </xf>
    <xf numFmtId="49" fontId="80" fillId="0" borderId="27">
      <alignment horizontal="center" vertical="center"/>
      <protection/>
    </xf>
    <xf numFmtId="49" fontId="80" fillId="0" borderId="29">
      <alignment horizontal="center" vertical="center"/>
      <protection/>
    </xf>
    <xf numFmtId="49" fontId="80" fillId="0" borderId="4">
      <alignment horizontal="center"/>
      <protection/>
    </xf>
    <xf numFmtId="0" fontId="80" fillId="0" borderId="11">
      <alignment horizontal="center"/>
      <protection/>
    </xf>
    <xf numFmtId="0" fontId="80" fillId="0" borderId="0">
      <alignment horizontal="center"/>
      <protection/>
    </xf>
    <xf numFmtId="49" fontId="80" fillId="0" borderId="4">
      <alignment/>
      <protection/>
    </xf>
    <xf numFmtId="0" fontId="80" fillId="0" borderId="21">
      <alignment horizontal="center" vertical="top"/>
      <protection/>
    </xf>
    <xf numFmtId="49" fontId="80" fillId="0" borderId="21">
      <alignment horizontal="center" vertical="top" wrapText="1"/>
      <protection/>
    </xf>
    <xf numFmtId="0" fontId="80" fillId="0" borderId="18">
      <alignment/>
      <protection/>
    </xf>
    <xf numFmtId="4" fontId="80" fillId="0" borderId="31">
      <alignment horizontal="right"/>
      <protection/>
    </xf>
    <xf numFmtId="4" fontId="80" fillId="0" borderId="30">
      <alignment horizontal="right"/>
      <protection/>
    </xf>
    <xf numFmtId="4" fontId="80" fillId="0" borderId="0">
      <alignment horizontal="right" shrinkToFit="1"/>
      <protection/>
    </xf>
    <xf numFmtId="4" fontId="80" fillId="0" borderId="4">
      <alignment horizontal="right"/>
      <protection/>
    </xf>
    <xf numFmtId="0" fontId="80" fillId="0" borderId="11">
      <alignment/>
      <protection/>
    </xf>
    <xf numFmtId="0" fontId="80" fillId="0" borderId="21">
      <alignment horizontal="center" vertical="top" wrapText="1"/>
      <protection/>
    </xf>
    <xf numFmtId="0" fontId="80" fillId="0" borderId="4">
      <alignment horizontal="center"/>
      <protection/>
    </xf>
    <xf numFmtId="49" fontId="80" fillId="0" borderId="11">
      <alignment horizontal="center"/>
      <protection/>
    </xf>
    <xf numFmtId="49" fontId="80" fillId="0" borderId="0">
      <alignment horizontal="left"/>
      <protection/>
    </xf>
    <xf numFmtId="4" fontId="80" fillId="0" borderId="18">
      <alignment horizontal="right"/>
      <protection/>
    </xf>
    <xf numFmtId="0" fontId="80" fillId="0" borderId="21">
      <alignment horizontal="center" vertical="top"/>
      <protection/>
    </xf>
    <xf numFmtId="4" fontId="80" fillId="0" borderId="19">
      <alignment horizontal="right"/>
      <protection/>
    </xf>
    <xf numFmtId="4" fontId="80" fillId="0" borderId="32">
      <alignment horizontal="right"/>
      <protection/>
    </xf>
    <xf numFmtId="0" fontId="80" fillId="0" borderId="19">
      <alignment/>
      <protection/>
    </xf>
    <xf numFmtId="0" fontId="84" fillId="0" borderId="33">
      <alignment/>
      <protection/>
    </xf>
    <xf numFmtId="0" fontId="79" fillId="20" borderId="0">
      <alignment/>
      <protection/>
    </xf>
    <xf numFmtId="0" fontId="81" fillId="0" borderId="0">
      <alignment/>
      <protection/>
    </xf>
    <xf numFmtId="0" fontId="85" fillId="0" borderId="0">
      <alignment/>
      <protection/>
    </xf>
    <xf numFmtId="0" fontId="80" fillId="0" borderId="0">
      <alignment horizontal="left"/>
      <protection/>
    </xf>
    <xf numFmtId="0" fontId="80" fillId="0" borderId="0">
      <alignment/>
      <protection/>
    </xf>
    <xf numFmtId="0" fontId="84" fillId="0" borderId="0">
      <alignment/>
      <protection/>
    </xf>
    <xf numFmtId="0" fontId="79" fillId="0" borderId="0">
      <alignment/>
      <protection/>
    </xf>
    <xf numFmtId="0" fontId="79" fillId="20" borderId="4">
      <alignment/>
      <protection/>
    </xf>
    <xf numFmtId="49" fontId="80" fillId="0" borderId="21">
      <alignment horizontal="center" vertical="center" wrapText="1"/>
      <protection/>
    </xf>
    <xf numFmtId="49" fontId="80" fillId="0" borderId="21">
      <alignment horizontal="center" vertical="center" wrapText="1"/>
      <protection/>
    </xf>
    <xf numFmtId="0" fontId="79" fillId="20" borderId="34">
      <alignment/>
      <protection/>
    </xf>
    <xf numFmtId="0" fontId="80" fillId="0" borderId="35">
      <alignment horizontal="left" wrapText="1"/>
      <protection/>
    </xf>
    <xf numFmtId="0" fontId="80" fillId="0" borderId="13">
      <alignment horizontal="left" wrapText="1" indent="1"/>
      <protection/>
    </xf>
    <xf numFmtId="0" fontId="80" fillId="0" borderId="22">
      <alignment horizontal="left" wrapText="1" indent="2"/>
      <protection/>
    </xf>
    <xf numFmtId="0" fontId="80" fillId="0" borderId="6">
      <alignment horizontal="left" wrapText="1" indent="2"/>
      <protection/>
    </xf>
    <xf numFmtId="0" fontId="79" fillId="20" borderId="11">
      <alignment/>
      <protection/>
    </xf>
    <xf numFmtId="0" fontId="86" fillId="0" borderId="0">
      <alignment horizontal="center" wrapText="1"/>
      <protection/>
    </xf>
    <xf numFmtId="0" fontId="87" fillId="0" borderId="0">
      <alignment horizontal="center" vertical="top"/>
      <protection/>
    </xf>
    <xf numFmtId="0" fontId="80" fillId="0" borderId="4">
      <alignment wrapText="1"/>
      <protection/>
    </xf>
    <xf numFmtId="0" fontId="80" fillId="0" borderId="34">
      <alignment wrapText="1"/>
      <protection/>
    </xf>
    <xf numFmtId="0" fontId="80" fillId="0" borderId="11">
      <alignment horizontal="left"/>
      <protection/>
    </xf>
    <xf numFmtId="0" fontId="79" fillId="20" borderId="36">
      <alignment/>
      <protection/>
    </xf>
    <xf numFmtId="49" fontId="80" fillId="0" borderId="26">
      <alignment horizontal="center" wrapText="1"/>
      <protection/>
    </xf>
    <xf numFmtId="49" fontId="80" fillId="0" borderId="28">
      <alignment horizontal="center" wrapText="1"/>
      <protection/>
    </xf>
    <xf numFmtId="49" fontId="80" fillId="0" borderId="27">
      <alignment horizontal="center"/>
      <protection/>
    </xf>
    <xf numFmtId="0" fontId="79" fillId="20" borderId="37">
      <alignment/>
      <protection/>
    </xf>
    <xf numFmtId="0" fontId="80" fillId="0" borderId="30">
      <alignment/>
      <protection/>
    </xf>
    <xf numFmtId="0" fontId="80" fillId="0" borderId="0">
      <alignment horizontal="center"/>
      <protection/>
    </xf>
    <xf numFmtId="49" fontId="80" fillId="0" borderId="11">
      <alignment/>
      <protection/>
    </xf>
    <xf numFmtId="49" fontId="80" fillId="0" borderId="0">
      <alignment/>
      <protection/>
    </xf>
    <xf numFmtId="49" fontId="80" fillId="0" borderId="1">
      <alignment horizontal="center"/>
      <protection/>
    </xf>
    <xf numFmtId="49" fontId="80" fillId="0" borderId="18">
      <alignment horizontal="center"/>
      <protection/>
    </xf>
    <xf numFmtId="49" fontId="80" fillId="0" borderId="21">
      <alignment horizontal="center"/>
      <protection/>
    </xf>
    <xf numFmtId="49" fontId="80" fillId="0" borderId="21">
      <alignment horizontal="center"/>
      <protection/>
    </xf>
    <xf numFmtId="49" fontId="80" fillId="0" borderId="21">
      <alignment horizontal="center" vertical="center" wrapText="1"/>
      <protection/>
    </xf>
    <xf numFmtId="49" fontId="80" fillId="0" borderId="31">
      <alignment horizontal="center" vertical="center" wrapText="1"/>
      <protection/>
    </xf>
    <xf numFmtId="0" fontId="79" fillId="20" borderId="38">
      <alignment/>
      <protection/>
    </xf>
    <xf numFmtId="4" fontId="80" fillId="0" borderId="21">
      <alignment horizontal="right"/>
      <protection/>
    </xf>
    <xf numFmtId="0" fontId="80" fillId="21" borderId="30">
      <alignment/>
      <protection/>
    </xf>
    <xf numFmtId="0" fontId="80" fillId="21" borderId="0">
      <alignment/>
      <protection/>
    </xf>
    <xf numFmtId="0" fontId="86" fillId="0" borderId="0">
      <alignment horizontal="center" wrapText="1"/>
      <protection/>
    </xf>
    <xf numFmtId="0" fontId="88" fillId="0" borderId="39">
      <alignment/>
      <protection/>
    </xf>
    <xf numFmtId="49" fontId="89" fillId="0" borderId="40">
      <alignment horizontal="right"/>
      <protection/>
    </xf>
    <xf numFmtId="0" fontId="80" fillId="0" borderId="40">
      <alignment horizontal="right"/>
      <protection/>
    </xf>
    <xf numFmtId="0" fontId="88" fillId="0" borderId="4">
      <alignment/>
      <protection/>
    </xf>
    <xf numFmtId="0" fontId="80" fillId="0" borderId="31">
      <alignment horizontal="center"/>
      <protection/>
    </xf>
    <xf numFmtId="49" fontId="79" fillId="0" borderId="41">
      <alignment horizontal="center"/>
      <protection/>
    </xf>
    <xf numFmtId="193" fontId="80" fillId="0" borderId="9">
      <alignment horizontal="center"/>
      <protection/>
    </xf>
    <xf numFmtId="0" fontId="80" fillId="0" borderId="42">
      <alignment horizontal="center"/>
      <protection/>
    </xf>
    <xf numFmtId="49" fontId="80" fillId="0" borderId="10">
      <alignment horizontal="center"/>
      <protection/>
    </xf>
    <xf numFmtId="49" fontId="80" fillId="0" borderId="9">
      <alignment horizontal="center"/>
      <protection/>
    </xf>
    <xf numFmtId="0" fontId="80" fillId="0" borderId="9">
      <alignment horizontal="center"/>
      <protection/>
    </xf>
    <xf numFmtId="49" fontId="80" fillId="0" borderId="43">
      <alignment horizontal="center"/>
      <protection/>
    </xf>
    <xf numFmtId="0" fontId="84" fillId="0" borderId="30">
      <alignment/>
      <protection/>
    </xf>
    <xf numFmtId="0" fontId="88" fillId="0" borderId="0">
      <alignment/>
      <protection/>
    </xf>
    <xf numFmtId="0" fontId="79" fillId="0" borderId="44">
      <alignment/>
      <protection/>
    </xf>
    <xf numFmtId="0" fontId="79" fillId="0" borderId="33">
      <alignment/>
      <protection/>
    </xf>
    <xf numFmtId="4" fontId="80" fillId="0" borderId="6">
      <alignment horizontal="right"/>
      <protection/>
    </xf>
    <xf numFmtId="49" fontId="80" fillId="0" borderId="19">
      <alignment horizontal="center"/>
      <protection/>
    </xf>
    <xf numFmtId="0" fontId="80" fillId="0" borderId="45">
      <alignment horizontal="left" wrapText="1"/>
      <protection/>
    </xf>
    <xf numFmtId="0" fontId="80" fillId="0" borderId="17">
      <alignment horizontal="left" wrapText="1" indent="1"/>
      <protection/>
    </xf>
    <xf numFmtId="0" fontId="80" fillId="0" borderId="9">
      <alignment horizontal="left" wrapText="1" indent="2"/>
      <protection/>
    </xf>
    <xf numFmtId="0" fontId="79" fillId="20" borderId="46">
      <alignment/>
      <protection/>
    </xf>
    <xf numFmtId="0" fontId="80" fillId="21" borderId="15">
      <alignment/>
      <protection/>
    </xf>
    <xf numFmtId="0" fontId="86" fillId="0" borderId="0">
      <alignment horizontal="left" wrapText="1"/>
      <protection/>
    </xf>
    <xf numFmtId="49" fontId="79" fillId="0" borderId="0">
      <alignment/>
      <protection/>
    </xf>
    <xf numFmtId="0" fontId="80" fillId="0" borderId="0">
      <alignment horizontal="right"/>
      <protection/>
    </xf>
    <xf numFmtId="49" fontId="80" fillId="0" borderId="0">
      <alignment horizontal="right"/>
      <protection/>
    </xf>
    <xf numFmtId="0" fontId="80" fillId="0" borderId="0">
      <alignment horizontal="left" wrapText="1"/>
      <protection/>
    </xf>
    <xf numFmtId="0" fontId="80" fillId="0" borderId="4">
      <alignment horizontal="left"/>
      <protection/>
    </xf>
    <xf numFmtId="0" fontId="80" fillId="0" borderId="14">
      <alignment horizontal="left" wrapText="1"/>
      <protection/>
    </xf>
    <xf numFmtId="0" fontId="80" fillId="0" borderId="34">
      <alignment/>
      <protection/>
    </xf>
    <xf numFmtId="0" fontId="81" fillId="0" borderId="47">
      <alignment horizontal="left" wrapText="1"/>
      <protection/>
    </xf>
    <xf numFmtId="0" fontId="80" fillId="0" borderId="5">
      <alignment horizontal="left" wrapText="1" indent="2"/>
      <protection/>
    </xf>
    <xf numFmtId="49" fontId="80" fillId="0" borderId="0">
      <alignment horizontal="center" wrapText="1"/>
      <protection/>
    </xf>
    <xf numFmtId="49" fontId="80" fillId="0" borderId="27">
      <alignment horizontal="center" wrapText="1"/>
      <protection/>
    </xf>
    <xf numFmtId="0" fontId="80" fillId="0" borderId="48">
      <alignment/>
      <protection/>
    </xf>
    <xf numFmtId="0" fontId="80" fillId="0" borderId="49">
      <alignment horizontal="center" wrapText="1"/>
      <protection/>
    </xf>
    <xf numFmtId="0" fontId="79" fillId="20" borderId="30">
      <alignment/>
      <protection/>
    </xf>
    <xf numFmtId="49" fontId="80" fillId="0" borderId="16">
      <alignment horizontal="center"/>
      <protection/>
    </xf>
    <xf numFmtId="0" fontId="79" fillId="0" borderId="30">
      <alignment/>
      <protection/>
    </xf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90" fillId="28" borderId="50" applyNumberFormat="0" applyAlignment="0" applyProtection="0"/>
    <xf numFmtId="0" fontId="91" fillId="29" borderId="51" applyNumberFormat="0" applyAlignment="0" applyProtection="0"/>
    <xf numFmtId="0" fontId="92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3" fillId="0" borderId="52" applyNumberFormat="0" applyFill="0" applyAlignment="0" applyProtection="0"/>
    <xf numFmtId="0" fontId="94" fillId="0" borderId="53" applyNumberFormat="0" applyFill="0" applyAlignment="0" applyProtection="0"/>
    <xf numFmtId="0" fontId="95" fillId="0" borderId="54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55" applyNumberFormat="0" applyFill="0" applyAlignment="0" applyProtection="0"/>
    <xf numFmtId="0" fontId="97" fillId="30" borderId="56" applyNumberFormat="0" applyAlignment="0" applyProtection="0"/>
    <xf numFmtId="0" fontId="98" fillId="0" borderId="0" applyNumberFormat="0" applyFill="0" applyBorder="0" applyAlignment="0" applyProtection="0"/>
    <xf numFmtId="0" fontId="99" fillId="31" borderId="0" applyNumberFormat="0" applyBorder="0" applyAlignment="0" applyProtection="0"/>
    <xf numFmtId="0" fontId="13" fillId="0" borderId="0">
      <alignment/>
      <protection/>
    </xf>
    <xf numFmtId="0" fontId="100" fillId="32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102" fillId="0" borderId="58" applyNumberFormat="0" applyFill="0" applyAlignment="0" applyProtection="0"/>
    <xf numFmtId="0" fontId="10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4" fillId="34" borderId="0" applyNumberFormat="0" applyBorder="0" applyAlignment="0" applyProtection="0"/>
  </cellStyleXfs>
  <cellXfs count="528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7" fillId="0" borderId="59" xfId="0" applyFont="1" applyBorder="1" applyAlignment="1">
      <alignment horizontal="justify" vertical="center" wrapText="1"/>
    </xf>
    <xf numFmtId="0" fontId="5" fillId="0" borderId="5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justify" vertical="center" wrapText="1"/>
    </xf>
    <xf numFmtId="0" fontId="6" fillId="0" borderId="5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justify" vertical="center" wrapText="1"/>
    </xf>
    <xf numFmtId="172" fontId="2" fillId="0" borderId="59" xfId="0" applyNumberFormat="1" applyFont="1" applyBorder="1" applyAlignment="1">
      <alignment horizontal="right" vertical="center" wrapText="1" indent="1"/>
    </xf>
    <xf numFmtId="0" fontId="8" fillId="0" borderId="59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59" xfId="0" applyFont="1" applyBorder="1" applyAlignment="1">
      <alignment horizontal="justify" vertical="center" wrapText="1"/>
    </xf>
    <xf numFmtId="0" fontId="10" fillId="0" borderId="0" xfId="0" applyFont="1" applyAlignment="1">
      <alignment/>
    </xf>
    <xf numFmtId="173" fontId="10" fillId="0" borderId="0" xfId="250" applyNumberFormat="1" applyFont="1" applyAlignment="1">
      <alignment/>
    </xf>
    <xf numFmtId="14" fontId="1" fillId="0" borderId="0" xfId="0" applyNumberFormat="1" applyFont="1" applyAlignment="1">
      <alignment/>
    </xf>
    <xf numFmtId="172" fontId="10" fillId="0" borderId="59" xfId="0" applyNumberFormat="1" applyFont="1" applyBorder="1" applyAlignment="1">
      <alignment horizontal="right" vertical="center" wrapText="1" indent="1"/>
    </xf>
    <xf numFmtId="172" fontId="11" fillId="0" borderId="59" xfId="0" applyNumberFormat="1" applyFont="1" applyBorder="1" applyAlignment="1">
      <alignment horizontal="right" vertical="center" wrapText="1" indent="1"/>
    </xf>
    <xf numFmtId="172" fontId="11" fillId="0" borderId="59" xfId="0" applyNumberFormat="1" applyFont="1" applyFill="1" applyBorder="1" applyAlignment="1">
      <alignment horizontal="right" vertical="center" wrapText="1" indent="1"/>
    </xf>
    <xf numFmtId="0" fontId="10" fillId="0" borderId="59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2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174" fontId="10" fillId="0" borderId="0" xfId="0" applyNumberFormat="1" applyFont="1" applyAlignment="1">
      <alignment horizontal="left" vertical="center" indent="1"/>
    </xf>
    <xf numFmtId="172" fontId="10" fillId="0" borderId="0" xfId="0" applyNumberFormat="1" applyFont="1" applyAlignment="1">
      <alignment horizontal="left" vertical="center" indent="1"/>
    </xf>
    <xf numFmtId="0" fontId="105" fillId="0" borderId="12" xfId="56" applyNumberFormat="1" applyFont="1" applyProtection="1">
      <alignment horizontal="left" wrapText="1" indent="2"/>
      <protection locked="0"/>
    </xf>
    <xf numFmtId="0" fontId="1" fillId="0" borderId="0" xfId="243" applyFont="1">
      <alignment/>
      <protection/>
    </xf>
    <xf numFmtId="0" fontId="1" fillId="0" borderId="0" xfId="243" applyFont="1" applyAlignment="1">
      <alignment horizontal="right"/>
      <protection/>
    </xf>
    <xf numFmtId="0" fontId="1" fillId="0" borderId="0" xfId="243" applyFont="1" applyAlignment="1">
      <alignment horizontal="right" vertical="center"/>
      <protection/>
    </xf>
    <xf numFmtId="0" fontId="13" fillId="0" borderId="0" xfId="243">
      <alignment/>
      <protection/>
    </xf>
    <xf numFmtId="0" fontId="5" fillId="0" borderId="0" xfId="243" applyFont="1" applyAlignment="1">
      <alignment horizontal="center"/>
      <protection/>
    </xf>
    <xf numFmtId="0" fontId="1" fillId="0" borderId="0" xfId="243" applyFont="1" applyAlignment="1">
      <alignment vertical="center"/>
      <protection/>
    </xf>
    <xf numFmtId="49" fontId="14" fillId="0" borderId="59" xfId="243" applyNumberFormat="1" applyFont="1" applyBorder="1" applyAlignment="1">
      <alignment horizontal="center" wrapText="1"/>
      <protection/>
    </xf>
    <xf numFmtId="0" fontId="14" fillId="0" borderId="60" xfId="243" applyFont="1" applyFill="1" applyBorder="1" applyAlignment="1">
      <alignment horizontal="center" vertical="top" wrapText="1"/>
      <protection/>
    </xf>
    <xf numFmtId="0" fontId="14" fillId="0" borderId="59" xfId="243" applyFont="1" applyFill="1" applyBorder="1" applyAlignment="1">
      <alignment horizontal="center" vertical="center"/>
      <protection/>
    </xf>
    <xf numFmtId="192" fontId="14" fillId="0" borderId="60" xfId="252" applyNumberFormat="1" applyFont="1" applyFill="1" applyBorder="1" applyAlignment="1">
      <alignment horizontal="center" vertical="center" wrapText="1"/>
    </xf>
    <xf numFmtId="0" fontId="14" fillId="0" borderId="59" xfId="243" applyFont="1" applyBorder="1" applyAlignment="1">
      <alignment horizontal="center"/>
      <protection/>
    </xf>
    <xf numFmtId="49" fontId="15" fillId="0" borderId="60" xfId="243" applyNumberFormat="1" applyFont="1" applyFill="1" applyBorder="1" applyAlignment="1">
      <alignment horizontal="center" vertical="center" shrinkToFit="1"/>
      <protection/>
    </xf>
    <xf numFmtId="0" fontId="15" fillId="0" borderId="59" xfId="243" applyFont="1" applyFill="1" applyBorder="1" applyAlignment="1">
      <alignment horizontal="justify" vertical="center" wrapText="1"/>
      <protection/>
    </xf>
    <xf numFmtId="175" fontId="15" fillId="35" borderId="60" xfId="252" applyNumberFormat="1" applyFont="1" applyFill="1" applyBorder="1" applyAlignment="1">
      <alignment vertical="center"/>
    </xf>
    <xf numFmtId="49" fontId="15" fillId="36" borderId="60" xfId="243" applyNumberFormat="1" applyFont="1" applyFill="1" applyBorder="1" applyAlignment="1">
      <alignment horizontal="center" vertical="center" shrinkToFit="1"/>
      <protection/>
    </xf>
    <xf numFmtId="0" fontId="15" fillId="37" borderId="59" xfId="243" applyFont="1" applyFill="1" applyBorder="1" applyAlignment="1">
      <alignment horizontal="justify" vertical="top" wrapText="1"/>
      <protection/>
    </xf>
    <xf numFmtId="175" fontId="15" fillId="36" borderId="60" xfId="252" applyNumberFormat="1" applyFont="1" applyFill="1" applyBorder="1" applyAlignment="1">
      <alignment vertical="center"/>
    </xf>
    <xf numFmtId="49" fontId="15" fillId="0" borderId="61" xfId="243" applyNumberFormat="1" applyFont="1" applyFill="1" applyBorder="1" applyAlignment="1">
      <alignment horizontal="center" vertical="center" shrinkToFit="1"/>
      <protection/>
    </xf>
    <xf numFmtId="0" fontId="15" fillId="0" borderId="62" xfId="243" applyFont="1" applyFill="1" applyBorder="1" applyAlignment="1">
      <alignment horizontal="justify" vertical="top" wrapText="1"/>
      <protection/>
    </xf>
    <xf numFmtId="175" fontId="14" fillId="38" borderId="21" xfId="243" applyNumberFormat="1" applyFont="1" applyFill="1" applyBorder="1" applyAlignment="1">
      <alignment horizontal="right"/>
      <protection/>
    </xf>
    <xf numFmtId="49" fontId="15" fillId="37" borderId="59" xfId="243" applyNumberFormat="1" applyFont="1" applyFill="1" applyBorder="1" applyAlignment="1">
      <alignment horizontal="center" vertical="top"/>
      <protection/>
    </xf>
    <xf numFmtId="49" fontId="15" fillId="38" borderId="21" xfId="243" applyNumberFormat="1" applyFont="1" applyFill="1" applyBorder="1" applyAlignment="1">
      <alignment horizontal="center"/>
      <protection/>
    </xf>
    <xf numFmtId="175" fontId="15" fillId="36" borderId="59" xfId="252" applyNumberFormat="1" applyFont="1" applyFill="1" applyBorder="1" applyAlignment="1">
      <alignment vertical="center"/>
    </xf>
    <xf numFmtId="49" fontId="14" fillId="0" borderId="59" xfId="243" applyNumberFormat="1" applyFont="1" applyBorder="1" applyAlignment="1">
      <alignment horizontal="center"/>
      <protection/>
    </xf>
    <xf numFmtId="49" fontId="14" fillId="38" borderId="21" xfId="243" applyNumberFormat="1" applyFont="1" applyFill="1" applyBorder="1" applyAlignment="1">
      <alignment horizontal="center"/>
      <protection/>
    </xf>
    <xf numFmtId="0" fontId="14" fillId="38" borderId="22" xfId="243" applyFont="1" applyFill="1" applyBorder="1" applyAlignment="1">
      <alignment wrapText="1"/>
      <protection/>
    </xf>
    <xf numFmtId="49" fontId="14" fillId="0" borderId="59" xfId="243" applyNumberFormat="1" applyFont="1" applyBorder="1" applyAlignment="1">
      <alignment horizontal="center" vertical="top"/>
      <protection/>
    </xf>
    <xf numFmtId="49" fontId="15" fillId="37" borderId="63" xfId="243" applyNumberFormat="1" applyFont="1" applyFill="1" applyBorder="1" applyAlignment="1">
      <alignment horizontal="center" vertical="center" shrinkToFit="1"/>
      <protection/>
    </xf>
    <xf numFmtId="0" fontId="14" fillId="38" borderId="22" xfId="243" applyFont="1" applyFill="1" applyBorder="1" applyAlignment="1">
      <alignment horizontal="left" wrapText="1"/>
      <protection/>
    </xf>
    <xf numFmtId="49" fontId="15" fillId="0" borderId="59" xfId="243" applyNumberFormat="1" applyFont="1" applyBorder="1" applyAlignment="1">
      <alignment horizontal="center" vertical="top"/>
      <protection/>
    </xf>
    <xf numFmtId="49" fontId="15" fillId="0" borderId="64" xfId="243" applyNumberFormat="1" applyFont="1" applyFill="1" applyBorder="1" applyAlignment="1">
      <alignment horizontal="center" vertical="center" shrinkToFit="1"/>
      <protection/>
    </xf>
    <xf numFmtId="175" fontId="15" fillId="35" borderId="64" xfId="252" applyNumberFormat="1" applyFont="1" applyFill="1" applyBorder="1" applyAlignment="1">
      <alignment vertical="center"/>
    </xf>
    <xf numFmtId="49" fontId="14" fillId="0" borderId="63" xfId="243" applyNumberFormat="1" applyFont="1" applyFill="1" applyBorder="1" applyAlignment="1">
      <alignment horizontal="center" vertical="center" shrinkToFit="1"/>
      <protection/>
    </xf>
    <xf numFmtId="49" fontId="15" fillId="0" borderId="65" xfId="243" applyNumberFormat="1" applyFont="1" applyFill="1" applyBorder="1" applyAlignment="1">
      <alignment horizontal="center" vertical="center" shrinkToFit="1"/>
      <protection/>
    </xf>
    <xf numFmtId="175" fontId="15" fillId="35" borderId="66" xfId="252" applyNumberFormat="1" applyFont="1" applyFill="1" applyBorder="1" applyAlignment="1">
      <alignment vertical="center"/>
    </xf>
    <xf numFmtId="49" fontId="14" fillId="0" borderId="61" xfId="243" applyNumberFormat="1" applyFont="1" applyFill="1" applyBorder="1" applyAlignment="1">
      <alignment horizontal="center" vertical="center" shrinkToFit="1"/>
      <protection/>
    </xf>
    <xf numFmtId="49" fontId="15" fillId="0" borderId="67" xfId="243" applyNumberFormat="1" applyFont="1" applyFill="1" applyBorder="1" applyAlignment="1">
      <alignment horizontal="center" vertical="center" shrinkToFit="1"/>
      <protection/>
    </xf>
    <xf numFmtId="0" fontId="15" fillId="0" borderId="68" xfId="243" applyFont="1" applyFill="1" applyBorder="1" applyAlignment="1">
      <alignment horizontal="justify" vertical="top" wrapText="1"/>
      <protection/>
    </xf>
    <xf numFmtId="0" fontId="15" fillId="37" borderId="59" xfId="243" applyFont="1" applyFill="1" applyBorder="1" applyAlignment="1">
      <alignment horizontal="justify" wrapText="1"/>
      <protection/>
    </xf>
    <xf numFmtId="0" fontId="15" fillId="0" borderId="62" xfId="243" applyFont="1" applyFill="1" applyBorder="1" applyAlignment="1">
      <alignment horizontal="justify" wrapText="1"/>
      <protection/>
    </xf>
    <xf numFmtId="49" fontId="15" fillId="39" borderId="60" xfId="243" applyNumberFormat="1" applyFont="1" applyFill="1" applyBorder="1" applyAlignment="1">
      <alignment horizontal="center" vertical="center" shrinkToFit="1"/>
      <protection/>
    </xf>
    <xf numFmtId="175" fontId="15" fillId="0" borderId="60" xfId="252" applyNumberFormat="1" applyFont="1" applyFill="1" applyBorder="1" applyAlignment="1">
      <alignment vertical="center"/>
    </xf>
    <xf numFmtId="49" fontId="15" fillId="39" borderId="61" xfId="243" applyNumberFormat="1" applyFont="1" applyFill="1" applyBorder="1" applyAlignment="1">
      <alignment horizontal="center" vertical="center" shrinkToFit="1"/>
      <protection/>
    </xf>
    <xf numFmtId="0" fontId="15" fillId="39" borderId="69" xfId="243" applyFont="1" applyFill="1" applyBorder="1" applyAlignment="1">
      <alignment horizontal="justify" vertical="top" wrapText="1"/>
      <protection/>
    </xf>
    <xf numFmtId="175" fontId="15" fillId="0" borderId="61" xfId="252" applyNumberFormat="1" applyFont="1" applyFill="1" applyBorder="1" applyAlignment="1">
      <alignment vertical="center"/>
    </xf>
    <xf numFmtId="0" fontId="15" fillId="39" borderId="59" xfId="243" applyFont="1" applyFill="1" applyBorder="1" applyAlignment="1">
      <alignment horizontal="justify" vertical="top" wrapText="1"/>
      <protection/>
    </xf>
    <xf numFmtId="49" fontId="14" fillId="39" borderId="64" xfId="243" applyNumberFormat="1" applyFont="1" applyFill="1" applyBorder="1" applyAlignment="1">
      <alignment horizontal="center" vertical="center" shrinkToFit="1"/>
      <protection/>
    </xf>
    <xf numFmtId="0" fontId="14" fillId="39" borderId="70" xfId="243" applyFont="1" applyFill="1" applyBorder="1" applyAlignment="1">
      <alignment horizontal="justify" vertical="top" wrapText="1"/>
      <protection/>
    </xf>
    <xf numFmtId="49" fontId="14" fillId="38" borderId="3" xfId="243" applyNumberFormat="1" applyFont="1" applyFill="1" applyBorder="1" applyAlignment="1">
      <alignment horizontal="center"/>
      <protection/>
    </xf>
    <xf numFmtId="175" fontId="14" fillId="0" borderId="64" xfId="252" applyNumberFormat="1" applyFont="1" applyFill="1" applyBorder="1" applyAlignment="1">
      <alignment vertical="center"/>
    </xf>
    <xf numFmtId="49" fontId="14" fillId="39" borderId="63" xfId="243" applyNumberFormat="1" applyFont="1" applyFill="1" applyBorder="1" applyAlignment="1">
      <alignment horizontal="center" vertical="center" shrinkToFit="1"/>
      <protection/>
    </xf>
    <xf numFmtId="0" fontId="14" fillId="39" borderId="71" xfId="243" applyFont="1" applyFill="1" applyBorder="1" applyAlignment="1">
      <alignment horizontal="justify" vertical="top" wrapText="1"/>
      <protection/>
    </xf>
    <xf numFmtId="175" fontId="14" fillId="0" borderId="63" xfId="252" applyNumberFormat="1" applyFont="1" applyFill="1" applyBorder="1" applyAlignment="1">
      <alignment vertical="center"/>
    </xf>
    <xf numFmtId="175" fontId="14" fillId="38" borderId="18" xfId="243" applyNumberFormat="1" applyFont="1" applyFill="1" applyBorder="1" applyAlignment="1">
      <alignment horizontal="right"/>
      <protection/>
    </xf>
    <xf numFmtId="49" fontId="106" fillId="0" borderId="72" xfId="176" applyNumberFormat="1" applyFont="1" applyBorder="1" applyProtection="1">
      <alignment horizontal="center"/>
      <protection locked="0"/>
    </xf>
    <xf numFmtId="0" fontId="106" fillId="0" borderId="22" xfId="156" applyNumberFormat="1" applyFont="1" applyAlignment="1" applyProtection="1">
      <alignment wrapText="1"/>
      <protection locked="0"/>
    </xf>
    <xf numFmtId="175" fontId="14" fillId="38" borderId="59" xfId="243" applyNumberFormat="1" applyFont="1" applyFill="1" applyBorder="1" applyAlignment="1">
      <alignment horizontal="right"/>
      <protection/>
    </xf>
    <xf numFmtId="49" fontId="107" fillId="0" borderId="59" xfId="176" applyNumberFormat="1" applyFont="1" applyBorder="1" applyProtection="1">
      <alignment horizontal="center"/>
      <protection locked="0"/>
    </xf>
    <xf numFmtId="0" fontId="107" fillId="0" borderId="35" xfId="156" applyNumberFormat="1" applyFont="1" applyBorder="1" applyAlignment="1" applyProtection="1">
      <alignment vertical="center" wrapText="1"/>
      <protection locked="0"/>
    </xf>
    <xf numFmtId="175" fontId="15" fillId="38" borderId="60" xfId="243" applyNumberFormat="1" applyFont="1" applyFill="1" applyBorder="1" applyAlignment="1">
      <alignment horizontal="right"/>
      <protection/>
    </xf>
    <xf numFmtId="49" fontId="106" fillId="0" borderId="59" xfId="176" applyNumberFormat="1" applyFont="1" applyBorder="1" applyProtection="1">
      <alignment horizontal="center"/>
      <protection locked="0"/>
    </xf>
    <xf numFmtId="0" fontId="108" fillId="0" borderId="6" xfId="157" applyNumberFormat="1" applyFont="1" applyAlignment="1" applyProtection="1">
      <alignment horizontal="left" vertical="center" wrapText="1"/>
      <protection/>
    </xf>
    <xf numFmtId="175" fontId="14" fillId="38" borderId="60" xfId="243" applyNumberFormat="1" applyFont="1" applyFill="1" applyBorder="1" applyAlignment="1">
      <alignment horizontal="right"/>
      <protection/>
    </xf>
    <xf numFmtId="49" fontId="1" fillId="0" borderId="0" xfId="243" applyNumberFormat="1" applyFont="1" applyBorder="1" applyAlignment="1">
      <alignment horizontal="center"/>
      <protection/>
    </xf>
    <xf numFmtId="0" fontId="5" fillId="0" borderId="0" xfId="243" applyNumberFormat="1" applyFont="1" applyFill="1" applyBorder="1" applyAlignment="1">
      <alignment horizontal="center"/>
      <protection/>
    </xf>
    <xf numFmtId="192" fontId="5" fillId="0" borderId="0" xfId="252" applyNumberFormat="1" applyFont="1" applyFill="1" applyBorder="1" applyAlignment="1">
      <alignment horizontal="center" vertical="center"/>
    </xf>
    <xf numFmtId="0" fontId="1" fillId="0" borderId="0" xfId="243" applyFont="1" applyBorder="1" applyAlignment="1">
      <alignment horizontal="left"/>
      <protection/>
    </xf>
    <xf numFmtId="0" fontId="1" fillId="0" borderId="0" xfId="243" applyFont="1" applyFill="1" applyAlignment="1">
      <alignment horizontal="left"/>
      <protection/>
    </xf>
    <xf numFmtId="0" fontId="5" fillId="0" borderId="0" xfId="243" applyFont="1" applyFill="1" applyBorder="1" applyAlignment="1">
      <alignment horizontal="justify" vertical="top" wrapText="1"/>
      <protection/>
    </xf>
    <xf numFmtId="0" fontId="1" fillId="0" borderId="0" xfId="243" applyFont="1" applyFill="1">
      <alignment/>
      <protection/>
    </xf>
    <xf numFmtId="0" fontId="1" fillId="0" borderId="0" xfId="243" applyNumberFormat="1" applyFont="1" applyAlignment="1">
      <alignment horizontal="right"/>
      <protection/>
    </xf>
    <xf numFmtId="0" fontId="4" fillId="0" borderId="73" xfId="243" applyFont="1" applyBorder="1" applyAlignment="1">
      <alignment horizontal="center"/>
      <protection/>
    </xf>
    <xf numFmtId="0" fontId="1" fillId="0" borderId="59" xfId="243" applyFont="1" applyFill="1" applyBorder="1" applyAlignment="1">
      <alignment horizontal="center" vertical="center"/>
      <protection/>
    </xf>
    <xf numFmtId="0" fontId="1" fillId="0" borderId="60" xfId="243" applyFont="1" applyFill="1" applyBorder="1" applyAlignment="1">
      <alignment horizontal="center" vertical="top" wrapText="1"/>
      <protection/>
    </xf>
    <xf numFmtId="192" fontId="1" fillId="0" borderId="60" xfId="253" applyNumberFormat="1" applyFont="1" applyFill="1" applyBorder="1" applyAlignment="1">
      <alignment horizontal="center" vertical="center" wrapText="1"/>
    </xf>
    <xf numFmtId="0" fontId="5" fillId="0" borderId="59" xfId="243" applyFont="1" applyFill="1" applyBorder="1" applyAlignment="1">
      <alignment horizontal="justify" vertical="center" wrapText="1"/>
      <protection/>
    </xf>
    <xf numFmtId="175" fontId="2" fillId="35" borderId="60" xfId="253" applyNumberFormat="1" applyFont="1" applyFill="1" applyBorder="1" applyAlignment="1">
      <alignment vertical="center"/>
    </xf>
    <xf numFmtId="175" fontId="1" fillId="0" borderId="0" xfId="243" applyNumberFormat="1" applyFont="1" applyFill="1" applyAlignment="1">
      <alignment vertical="center"/>
      <protection/>
    </xf>
    <xf numFmtId="0" fontId="1" fillId="0" borderId="0" xfId="243" applyFont="1" applyFill="1" applyAlignment="1">
      <alignment vertical="center"/>
      <protection/>
    </xf>
    <xf numFmtId="0" fontId="5" fillId="37" borderId="59" xfId="243" applyFont="1" applyFill="1" applyBorder="1" applyAlignment="1">
      <alignment horizontal="justify" vertical="top" wrapText="1"/>
      <protection/>
    </xf>
    <xf numFmtId="175" fontId="5" fillId="36" borderId="60" xfId="253" applyNumberFormat="1" applyFont="1" applyFill="1" applyBorder="1" applyAlignment="1">
      <alignment vertical="center"/>
    </xf>
    <xf numFmtId="0" fontId="5" fillId="0" borderId="62" xfId="243" applyFont="1" applyFill="1" applyBorder="1" applyAlignment="1">
      <alignment horizontal="justify" vertical="top" wrapText="1"/>
      <protection/>
    </xf>
    <xf numFmtId="175" fontId="16" fillId="38" borderId="21" xfId="243" applyNumberFormat="1" applyFont="1" applyFill="1" applyBorder="1" applyAlignment="1">
      <alignment horizontal="right"/>
      <protection/>
    </xf>
    <xf numFmtId="0" fontId="5" fillId="38" borderId="22" xfId="243" applyFont="1" applyFill="1" applyBorder="1" applyAlignment="1">
      <alignment wrapText="1"/>
      <protection/>
    </xf>
    <xf numFmtId="175" fontId="5" fillId="36" borderId="59" xfId="253" applyNumberFormat="1" applyFont="1" applyFill="1" applyBorder="1" applyAlignment="1">
      <alignment vertical="center"/>
    </xf>
    <xf numFmtId="0" fontId="1" fillId="38" borderId="22" xfId="243" applyFont="1" applyFill="1" applyBorder="1" applyAlignment="1">
      <alignment wrapText="1"/>
      <protection/>
    </xf>
    <xf numFmtId="0" fontId="5" fillId="37" borderId="71" xfId="243" applyFont="1" applyFill="1" applyBorder="1" applyAlignment="1">
      <alignment horizontal="justify" vertical="top" wrapText="1"/>
      <protection/>
    </xf>
    <xf numFmtId="175" fontId="5" fillId="36" borderId="63" xfId="253" applyNumberFormat="1" applyFont="1" applyFill="1" applyBorder="1" applyAlignment="1">
      <alignment vertical="center"/>
    </xf>
    <xf numFmtId="0" fontId="1" fillId="38" borderId="22" xfId="243" applyFont="1" applyFill="1" applyBorder="1" applyAlignment="1">
      <alignment horizontal="left" wrapText="1"/>
      <protection/>
    </xf>
    <xf numFmtId="0" fontId="5" fillId="0" borderId="0" xfId="243" applyFont="1" applyFill="1">
      <alignment/>
      <protection/>
    </xf>
    <xf numFmtId="0" fontId="5" fillId="0" borderId="70" xfId="243" applyFont="1" applyFill="1" applyBorder="1" applyAlignment="1">
      <alignment horizontal="justify" vertical="top" wrapText="1"/>
      <protection/>
    </xf>
    <xf numFmtId="175" fontId="5" fillId="35" borderId="64" xfId="253" applyNumberFormat="1" applyFont="1" applyFill="1" applyBorder="1" applyAlignment="1">
      <alignment vertical="center"/>
    </xf>
    <xf numFmtId="0" fontId="1" fillId="0" borderId="71" xfId="243" applyFont="1" applyFill="1" applyBorder="1" applyAlignment="1">
      <alignment horizontal="justify" vertical="top" wrapText="1"/>
      <protection/>
    </xf>
    <xf numFmtId="0" fontId="1" fillId="0" borderId="0" xfId="243" applyFont="1" applyFill="1" applyBorder="1">
      <alignment/>
      <protection/>
    </xf>
    <xf numFmtId="175" fontId="15" fillId="35" borderId="66" xfId="253" applyNumberFormat="1" applyFont="1" applyFill="1" applyBorder="1" applyAlignment="1">
      <alignment vertical="center"/>
    </xf>
    <xf numFmtId="0" fontId="5" fillId="37" borderId="59" xfId="243" applyFont="1" applyFill="1" applyBorder="1" applyAlignment="1">
      <alignment horizontal="justify" wrapText="1"/>
      <protection/>
    </xf>
    <xf numFmtId="0" fontId="5" fillId="0" borderId="62" xfId="243" applyFont="1" applyFill="1" applyBorder="1" applyAlignment="1">
      <alignment horizontal="justify" wrapText="1"/>
      <protection/>
    </xf>
    <xf numFmtId="0" fontId="5" fillId="39" borderId="59" xfId="243" applyFont="1" applyFill="1" applyBorder="1" applyAlignment="1">
      <alignment horizontal="justify" vertical="center" wrapText="1"/>
      <protection/>
    </xf>
    <xf numFmtId="175" fontId="2" fillId="0" borderId="60" xfId="253" applyNumberFormat="1" applyFont="1" applyFill="1" applyBorder="1" applyAlignment="1">
      <alignment vertical="center"/>
    </xf>
    <xf numFmtId="0" fontId="5" fillId="39" borderId="0" xfId="243" applyFont="1" applyFill="1" applyAlignment="1">
      <alignment vertical="center"/>
      <protection/>
    </xf>
    <xf numFmtId="174" fontId="5" fillId="39" borderId="0" xfId="243" applyNumberFormat="1" applyFont="1" applyFill="1" applyAlignment="1">
      <alignment vertical="center"/>
      <protection/>
    </xf>
    <xf numFmtId="0" fontId="5" fillId="39" borderId="69" xfId="243" applyFont="1" applyFill="1" applyBorder="1" applyAlignment="1">
      <alignment horizontal="justify" vertical="top" wrapText="1"/>
      <protection/>
    </xf>
    <xf numFmtId="175" fontId="5" fillId="0" borderId="61" xfId="253" applyNumberFormat="1" applyFont="1" applyFill="1" applyBorder="1" applyAlignment="1">
      <alignment vertical="center"/>
    </xf>
    <xf numFmtId="0" fontId="5" fillId="39" borderId="0" xfId="243" applyFont="1" applyFill="1">
      <alignment/>
      <protection/>
    </xf>
    <xf numFmtId="0" fontId="5" fillId="39" borderId="59" xfId="243" applyFont="1" applyFill="1" applyBorder="1" applyAlignment="1">
      <alignment horizontal="justify" vertical="top" wrapText="1"/>
      <protection/>
    </xf>
    <xf numFmtId="175" fontId="5" fillId="0" borderId="60" xfId="253" applyNumberFormat="1" applyFont="1" applyFill="1" applyBorder="1" applyAlignment="1">
      <alignment vertical="center"/>
    </xf>
    <xf numFmtId="0" fontId="1" fillId="39" borderId="70" xfId="243" applyFont="1" applyFill="1" applyBorder="1" applyAlignment="1">
      <alignment horizontal="justify" vertical="top" wrapText="1"/>
      <protection/>
    </xf>
    <xf numFmtId="0" fontId="1" fillId="39" borderId="0" xfId="243" applyFont="1" applyFill="1">
      <alignment/>
      <protection/>
    </xf>
    <xf numFmtId="0" fontId="1" fillId="38" borderId="22" xfId="243" applyFont="1" applyFill="1" applyBorder="1" applyAlignment="1">
      <alignment horizontal="left" wrapText="1" indent="2"/>
      <protection/>
    </xf>
    <xf numFmtId="49" fontId="1" fillId="38" borderId="3" xfId="243" applyNumberFormat="1" applyFont="1" applyFill="1" applyBorder="1" applyAlignment="1">
      <alignment horizontal="center"/>
      <protection/>
    </xf>
    <xf numFmtId="175" fontId="1" fillId="0" borderId="64" xfId="253" applyNumberFormat="1" applyFont="1" applyFill="1" applyBorder="1" applyAlignment="1">
      <alignment vertical="center"/>
    </xf>
    <xf numFmtId="191" fontId="5" fillId="39" borderId="0" xfId="253" applyNumberFormat="1" applyFont="1" applyFill="1" applyAlignment="1">
      <alignment/>
    </xf>
    <xf numFmtId="0" fontId="1" fillId="39" borderId="71" xfId="243" applyFont="1" applyFill="1" applyBorder="1" applyAlignment="1">
      <alignment horizontal="justify" vertical="top" wrapText="1"/>
      <protection/>
    </xf>
    <xf numFmtId="191" fontId="15" fillId="39" borderId="0" xfId="253" applyNumberFormat="1" applyFont="1" applyFill="1" applyAlignment="1">
      <alignment/>
    </xf>
    <xf numFmtId="175" fontId="1" fillId="0" borderId="63" xfId="253" applyNumberFormat="1" applyFont="1" applyFill="1" applyBorder="1" applyAlignment="1">
      <alignment vertical="center"/>
    </xf>
    <xf numFmtId="175" fontId="16" fillId="38" borderId="18" xfId="243" applyNumberFormat="1" applyFont="1" applyFill="1" applyBorder="1" applyAlignment="1">
      <alignment horizontal="right"/>
      <protection/>
    </xf>
    <xf numFmtId="0" fontId="109" fillId="0" borderId="22" xfId="156" applyNumberFormat="1" applyFont="1" applyAlignment="1" applyProtection="1">
      <alignment wrapText="1"/>
      <protection locked="0"/>
    </xf>
    <xf numFmtId="49" fontId="109" fillId="0" borderId="72" xfId="176" applyNumberFormat="1" applyFont="1" applyBorder="1" applyProtection="1">
      <alignment horizontal="center"/>
      <protection locked="0"/>
    </xf>
    <xf numFmtId="175" fontId="1" fillId="38" borderId="59" xfId="243" applyNumberFormat="1" applyFont="1" applyFill="1" applyBorder="1" applyAlignment="1">
      <alignment horizontal="right"/>
      <protection/>
    </xf>
    <xf numFmtId="49" fontId="110" fillId="0" borderId="59" xfId="176" applyNumberFormat="1" applyFont="1" applyBorder="1" applyProtection="1">
      <alignment horizontal="center"/>
      <protection locked="0"/>
    </xf>
    <xf numFmtId="175" fontId="5" fillId="38" borderId="60" xfId="243" applyNumberFormat="1" applyFont="1" applyFill="1" applyBorder="1" applyAlignment="1">
      <alignment horizontal="right"/>
      <protection/>
    </xf>
    <xf numFmtId="0" fontId="106" fillId="0" borderId="6" xfId="157" applyNumberFormat="1" applyFont="1" applyAlignment="1" applyProtection="1">
      <alignment horizontal="left" vertical="center" wrapText="1"/>
      <protection/>
    </xf>
    <xf numFmtId="0" fontId="15" fillId="39" borderId="0" xfId="243" applyFont="1" applyFill="1">
      <alignment/>
      <protection/>
    </xf>
    <xf numFmtId="0" fontId="4" fillId="39" borderId="59" xfId="243" applyFont="1" applyFill="1" applyBorder="1" applyAlignment="1">
      <alignment horizontal="justify" vertical="center" wrapText="1"/>
      <protection/>
    </xf>
    <xf numFmtId="0" fontId="5" fillId="39" borderId="60" xfId="243" applyNumberFormat="1" applyFont="1" applyFill="1" applyBorder="1" applyAlignment="1">
      <alignment vertical="center"/>
      <protection/>
    </xf>
    <xf numFmtId="0" fontId="1" fillId="39" borderId="0" xfId="243" applyFont="1" applyFill="1" applyAlignment="1">
      <alignment vertical="center"/>
      <protection/>
    </xf>
    <xf numFmtId="192" fontId="1" fillId="0" borderId="0" xfId="253" applyNumberFormat="1" applyFont="1" applyFill="1" applyAlignment="1">
      <alignment/>
    </xf>
    <xf numFmtId="0" fontId="13" fillId="0" borderId="0" xfId="243" applyFont="1" applyFill="1" applyAlignment="1">
      <alignment horizontal="justify" wrapText="1"/>
      <protection/>
    </xf>
    <xf numFmtId="0" fontId="1" fillId="0" borderId="0" xfId="243" applyFont="1" applyFill="1" applyAlignment="1">
      <alignment horizontal="right"/>
      <protection/>
    </xf>
    <xf numFmtId="0" fontId="1" fillId="0" borderId="0" xfId="243" applyFont="1" applyFill="1" applyAlignment="1">
      <alignment/>
      <protection/>
    </xf>
    <xf numFmtId="0" fontId="13" fillId="0" borderId="0" xfId="243" applyFont="1" applyFill="1">
      <alignment/>
      <protection/>
    </xf>
    <xf numFmtId="0" fontId="13" fillId="0" borderId="0" xfId="243" applyFill="1">
      <alignment/>
      <protection/>
    </xf>
    <xf numFmtId="0" fontId="1" fillId="0" borderId="0" xfId="243" applyFont="1" applyFill="1" applyAlignment="1">
      <alignment horizontal="center"/>
      <protection/>
    </xf>
    <xf numFmtId="0" fontId="18" fillId="0" borderId="74" xfId="243" applyFont="1" applyFill="1" applyBorder="1" applyAlignment="1">
      <alignment horizontal="center" vertical="center"/>
      <protection/>
    </xf>
    <xf numFmtId="0" fontId="18" fillId="0" borderId="74" xfId="243" applyFont="1" applyFill="1" applyBorder="1" applyAlignment="1">
      <alignment horizontal="center" vertical="center" wrapText="1"/>
      <protection/>
    </xf>
    <xf numFmtId="0" fontId="18" fillId="0" borderId="59" xfId="243" applyFont="1" applyFill="1" applyBorder="1" applyAlignment="1">
      <alignment horizontal="center"/>
      <protection/>
    </xf>
    <xf numFmtId="0" fontId="1" fillId="0" borderId="59" xfId="243" applyFont="1" applyFill="1" applyBorder="1" applyAlignment="1">
      <alignment horizontal="center"/>
      <protection/>
    </xf>
    <xf numFmtId="0" fontId="19" fillId="0" borderId="59" xfId="243" applyFont="1" applyFill="1" applyBorder="1" applyAlignment="1">
      <alignment horizontal="justify"/>
      <protection/>
    </xf>
    <xf numFmtId="49" fontId="18" fillId="0" borderId="59" xfId="243" applyNumberFormat="1" applyFont="1" applyFill="1" applyBorder="1" applyAlignment="1">
      <alignment horizontal="center"/>
      <protection/>
    </xf>
    <xf numFmtId="173" fontId="5" fillId="0" borderId="59" xfId="254" applyNumberFormat="1" applyFont="1" applyFill="1" applyBorder="1" applyAlignment="1">
      <alignment/>
    </xf>
    <xf numFmtId="0" fontId="18" fillId="0" borderId="59" xfId="243" applyFont="1" applyFill="1" applyBorder="1" applyAlignment="1">
      <alignment horizontal="justify"/>
      <protection/>
    </xf>
    <xf numFmtId="173" fontId="1" fillId="0" borderId="59" xfId="254" applyNumberFormat="1" applyFont="1" applyFill="1" applyBorder="1" applyAlignment="1">
      <alignment/>
    </xf>
    <xf numFmtId="0" fontId="18" fillId="0" borderId="59" xfId="243" applyFont="1" applyFill="1" applyBorder="1" applyAlignment="1">
      <alignment horizontal="justify" wrapText="1"/>
      <protection/>
    </xf>
    <xf numFmtId="0" fontId="18" fillId="0" borderId="59" xfId="243" applyFont="1" applyFill="1" applyBorder="1" applyAlignment="1">
      <alignment horizontal="justify"/>
      <protection/>
    </xf>
    <xf numFmtId="49" fontId="18" fillId="0" borderId="59" xfId="243" applyNumberFormat="1" applyFont="1" applyFill="1" applyBorder="1" applyAlignment="1" quotePrefix="1">
      <alignment horizontal="center"/>
      <protection/>
    </xf>
    <xf numFmtId="0" fontId="18" fillId="0" borderId="69" xfId="243" applyFont="1" applyFill="1" applyBorder="1" applyAlignment="1">
      <alignment horizontal="justify"/>
      <protection/>
    </xf>
    <xf numFmtId="0" fontId="19" fillId="0" borderId="59" xfId="243" applyFont="1" applyFill="1" applyBorder="1" applyAlignment="1">
      <alignment horizontal="justify"/>
      <protection/>
    </xf>
    <xf numFmtId="173" fontId="19" fillId="0" borderId="59" xfId="254" applyNumberFormat="1" applyFont="1" applyFill="1" applyBorder="1" applyAlignment="1">
      <alignment/>
    </xf>
    <xf numFmtId="49" fontId="19" fillId="0" borderId="59" xfId="243" applyNumberFormat="1" applyFont="1" applyFill="1" applyBorder="1" applyAlignment="1">
      <alignment horizontal="center"/>
      <protection/>
    </xf>
    <xf numFmtId="49" fontId="19" fillId="0" borderId="59" xfId="243" applyNumberFormat="1" applyFont="1" applyFill="1" applyBorder="1" applyAlignment="1" quotePrefix="1">
      <alignment horizontal="center"/>
      <protection/>
    </xf>
    <xf numFmtId="173" fontId="20" fillId="0" borderId="59" xfId="254" applyNumberFormat="1" applyFont="1" applyFill="1" applyBorder="1" applyAlignment="1">
      <alignment/>
    </xf>
    <xf numFmtId="0" fontId="18" fillId="0" borderId="59" xfId="243" applyFont="1" applyFill="1" applyBorder="1" applyAlignment="1">
      <alignment horizontal="justify" wrapText="1"/>
      <protection/>
    </xf>
    <xf numFmtId="173" fontId="18" fillId="0" borderId="59" xfId="254" applyNumberFormat="1" applyFont="1" applyFill="1" applyBorder="1" applyAlignment="1">
      <alignment/>
    </xf>
    <xf numFmtId="0" fontId="18" fillId="0" borderId="59" xfId="254" applyNumberFormat="1" applyFont="1" applyFill="1" applyBorder="1" applyAlignment="1">
      <alignment horizontal="justify" wrapText="1"/>
    </xf>
    <xf numFmtId="0" fontId="18" fillId="0" borderId="59" xfId="254" applyNumberFormat="1" applyFont="1" applyFill="1" applyBorder="1" applyAlignment="1">
      <alignment horizontal="center"/>
    </xf>
    <xf numFmtId="0" fontId="19" fillId="0" borderId="59" xfId="243" applyFont="1" applyFill="1" applyBorder="1" applyAlignment="1">
      <alignment/>
      <protection/>
    </xf>
    <xf numFmtId="0" fontId="19" fillId="0" borderId="59" xfId="243" applyFont="1" applyFill="1" applyBorder="1" applyAlignment="1">
      <alignment horizontal="center"/>
      <protection/>
    </xf>
    <xf numFmtId="0" fontId="13" fillId="0" borderId="0" xfId="243" applyFill="1" applyAlignment="1">
      <alignment horizontal="center"/>
      <protection/>
    </xf>
    <xf numFmtId="49" fontId="5" fillId="0" borderId="59" xfId="0" applyNumberFormat="1" applyFont="1" applyFill="1" applyBorder="1" applyAlignment="1">
      <alignment horizontal="center" vertical="center" wrapText="1"/>
    </xf>
    <xf numFmtId="49" fontId="14" fillId="38" borderId="18" xfId="243" applyNumberFormat="1" applyFont="1" applyFill="1" applyBorder="1" applyAlignment="1">
      <alignment horizontal="center"/>
      <protection/>
    </xf>
    <xf numFmtId="0" fontId="14" fillId="38" borderId="19" xfId="243" applyFont="1" applyFill="1" applyBorder="1" applyAlignment="1">
      <alignment wrapText="1"/>
      <protection/>
    </xf>
    <xf numFmtId="49" fontId="15" fillId="37" borderId="64" xfId="243" applyNumberFormat="1" applyFont="1" applyFill="1" applyBorder="1" applyAlignment="1">
      <alignment horizontal="center" vertical="center" shrinkToFit="1"/>
      <protection/>
    </xf>
    <xf numFmtId="0" fontId="15" fillId="37" borderId="70" xfId="243" applyFont="1" applyFill="1" applyBorder="1" applyAlignment="1">
      <alignment horizontal="justify" vertical="top" wrapText="1"/>
      <protection/>
    </xf>
    <xf numFmtId="175" fontId="15" fillId="36" borderId="64" xfId="252" applyNumberFormat="1" applyFont="1" applyFill="1" applyBorder="1" applyAlignment="1">
      <alignment vertical="center"/>
    </xf>
    <xf numFmtId="49" fontId="14" fillId="38" borderId="59" xfId="243" applyNumberFormat="1" applyFont="1" applyFill="1" applyBorder="1" applyAlignment="1">
      <alignment horizontal="center"/>
      <protection/>
    </xf>
    <xf numFmtId="0" fontId="14" fillId="38" borderId="59" xfId="243" applyFont="1" applyFill="1" applyBorder="1" applyAlignment="1">
      <alignment wrapText="1"/>
      <protection/>
    </xf>
    <xf numFmtId="0" fontId="15" fillId="38" borderId="59" xfId="243" applyFont="1" applyFill="1" applyBorder="1" applyAlignment="1">
      <alignment wrapText="1"/>
      <protection/>
    </xf>
    <xf numFmtId="49" fontId="15" fillId="0" borderId="59" xfId="243" applyNumberFormat="1" applyFont="1" applyBorder="1" applyAlignment="1">
      <alignment horizontal="center" wrapText="1"/>
      <protection/>
    </xf>
    <xf numFmtId="49" fontId="15" fillId="0" borderId="75" xfId="243" applyNumberFormat="1" applyFont="1" applyBorder="1" applyAlignment="1">
      <alignment horizontal="center" vertical="top"/>
      <protection/>
    </xf>
    <xf numFmtId="175" fontId="14" fillId="38" borderId="20" xfId="243" applyNumberFormat="1" applyFont="1" applyFill="1" applyBorder="1" applyAlignment="1">
      <alignment horizontal="right"/>
      <protection/>
    </xf>
    <xf numFmtId="49" fontId="15" fillId="0" borderId="59" xfId="243" applyNumberFormat="1" applyFont="1" applyFill="1" applyBorder="1" applyAlignment="1">
      <alignment horizontal="center" vertical="center" shrinkToFit="1"/>
      <protection/>
    </xf>
    <xf numFmtId="0" fontId="15" fillId="0" borderId="59" xfId="243" applyFont="1" applyFill="1" applyBorder="1" applyAlignment="1">
      <alignment horizontal="justify" vertical="top" wrapText="1"/>
      <protection/>
    </xf>
    <xf numFmtId="49" fontId="14" fillId="0" borderId="59" xfId="243" applyNumberFormat="1" applyFont="1" applyFill="1" applyBorder="1" applyAlignment="1">
      <alignment horizontal="center" vertical="center" shrinkToFit="1"/>
      <protection/>
    </xf>
    <xf numFmtId="0" fontId="14" fillId="0" borderId="59" xfId="243" applyFont="1" applyFill="1" applyBorder="1" applyAlignment="1">
      <alignment horizontal="justify" vertical="top" wrapText="1"/>
      <protection/>
    </xf>
    <xf numFmtId="49" fontId="15" fillId="36" borderId="21" xfId="243" applyNumberFormat="1" applyFont="1" applyFill="1" applyBorder="1" applyAlignment="1">
      <alignment horizontal="center"/>
      <protection/>
    </xf>
    <xf numFmtId="0" fontId="15" fillId="36" borderId="22" xfId="243" applyFont="1" applyFill="1" applyBorder="1" applyAlignment="1">
      <alignment wrapText="1"/>
      <protection/>
    </xf>
    <xf numFmtId="49" fontId="15" fillId="36" borderId="59" xfId="243" applyNumberFormat="1" applyFont="1" applyFill="1" applyBorder="1" applyAlignment="1">
      <alignment horizontal="center" vertical="top"/>
      <protection/>
    </xf>
    <xf numFmtId="0" fontId="15" fillId="36" borderId="59" xfId="243" applyFont="1" applyFill="1" applyBorder="1" applyAlignment="1">
      <alignment horizontal="justify" vertical="center" wrapText="1"/>
      <protection/>
    </xf>
    <xf numFmtId="0" fontId="15" fillId="36" borderId="60" xfId="243" applyNumberFormat="1" applyFont="1" applyFill="1" applyBorder="1" applyAlignment="1">
      <alignment vertical="center"/>
      <protection/>
    </xf>
    <xf numFmtId="49" fontId="15" fillId="0" borderId="76" xfId="243" applyNumberFormat="1" applyFont="1" applyFill="1" applyBorder="1" applyAlignment="1">
      <alignment horizontal="center" vertical="center" shrinkToFit="1"/>
      <protection/>
    </xf>
    <xf numFmtId="0" fontId="15" fillId="0" borderId="74" xfId="243" applyFont="1" applyFill="1" applyBorder="1" applyAlignment="1">
      <alignment horizontal="justify" vertical="top" wrapText="1"/>
      <protection/>
    </xf>
    <xf numFmtId="0" fontId="16" fillId="0" borderId="74" xfId="243" applyNumberFormat="1" applyFont="1" applyFill="1" applyBorder="1" applyAlignment="1">
      <alignment horizontal="justify" vertical="top" wrapText="1"/>
      <protection/>
    </xf>
    <xf numFmtId="175" fontId="15" fillId="38" borderId="59" xfId="243" applyNumberFormat="1" applyFont="1" applyFill="1" applyBorder="1" applyAlignment="1">
      <alignment horizontal="right"/>
      <protection/>
    </xf>
    <xf numFmtId="0" fontId="1" fillId="0" borderId="68" xfId="243" applyFont="1" applyFill="1" applyBorder="1" applyAlignment="1">
      <alignment horizontal="justify" vertical="top" wrapText="1"/>
      <protection/>
    </xf>
    <xf numFmtId="49" fontId="14" fillId="0" borderId="67" xfId="243" applyNumberFormat="1" applyFont="1" applyFill="1" applyBorder="1" applyAlignment="1">
      <alignment horizontal="center" vertical="center" shrinkToFit="1"/>
      <protection/>
    </xf>
    <xf numFmtId="175" fontId="16" fillId="38" borderId="59" xfId="243" applyNumberFormat="1" applyFont="1" applyFill="1" applyBorder="1" applyAlignment="1">
      <alignment horizontal="right"/>
      <protection/>
    </xf>
    <xf numFmtId="49" fontId="14" fillId="0" borderId="76" xfId="243" applyNumberFormat="1" applyFont="1" applyFill="1" applyBorder="1" applyAlignment="1">
      <alignment horizontal="center" vertical="center" shrinkToFit="1"/>
      <protection/>
    </xf>
    <xf numFmtId="0" fontId="15" fillId="40" borderId="74" xfId="243" applyFont="1" applyFill="1" applyBorder="1" applyAlignment="1">
      <alignment horizontal="justify" vertical="top" wrapText="1"/>
      <protection/>
    </xf>
    <xf numFmtId="49" fontId="15" fillId="40" borderId="76" xfId="243" applyNumberFormat="1" applyFont="1" applyFill="1" applyBorder="1" applyAlignment="1">
      <alignment horizontal="center" vertical="center" shrinkToFit="1"/>
      <protection/>
    </xf>
    <xf numFmtId="175" fontId="21" fillId="40" borderId="59" xfId="243" applyNumberFormat="1" applyFont="1" applyFill="1" applyBorder="1" applyAlignment="1">
      <alignment horizontal="right"/>
      <protection/>
    </xf>
    <xf numFmtId="0" fontId="5" fillId="41" borderId="59" xfId="243" applyFont="1" applyFill="1" applyBorder="1" applyAlignment="1">
      <alignment horizontal="justify" vertical="top" wrapText="1"/>
      <protection/>
    </xf>
    <xf numFmtId="175" fontId="5" fillId="0" borderId="59" xfId="0" applyNumberFormat="1" applyFont="1" applyFill="1" applyBorder="1" applyAlignment="1">
      <alignment horizontal="right" vertical="center" wrapText="1"/>
    </xf>
    <xf numFmtId="0" fontId="16" fillId="35" borderId="59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left" vertical="center" wrapText="1" indent="15"/>
    </xf>
    <xf numFmtId="0" fontId="1" fillId="0" borderId="0" xfId="0" applyFont="1" applyAlignment="1">
      <alignment horizontal="left" vertical="center" wrapText="1" indent="1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59" xfId="0" applyFont="1" applyBorder="1" applyAlignment="1">
      <alignment horizontal="center"/>
    </xf>
    <xf numFmtId="49" fontId="1" fillId="0" borderId="5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10" fillId="0" borderId="0" xfId="243" applyFont="1">
      <alignment/>
      <protection/>
    </xf>
    <xf numFmtId="0" fontId="111" fillId="35" borderId="77" xfId="243" applyFont="1" applyFill="1" applyBorder="1" applyAlignment="1">
      <alignment vertical="top" wrapText="1"/>
      <protection/>
    </xf>
    <xf numFmtId="0" fontId="1" fillId="35" borderId="59" xfId="243" applyFont="1" applyFill="1" applyBorder="1">
      <alignment/>
      <protection/>
    </xf>
    <xf numFmtId="0" fontId="111" fillId="0" borderId="77" xfId="243" applyFont="1" applyBorder="1" applyAlignment="1">
      <alignment vertical="top" wrapText="1"/>
      <protection/>
    </xf>
    <xf numFmtId="0" fontId="1" fillId="0" borderId="59" xfId="243" applyFont="1" applyBorder="1">
      <alignment/>
      <protection/>
    </xf>
    <xf numFmtId="49" fontId="5" fillId="0" borderId="60" xfId="243" applyNumberFormat="1" applyFont="1" applyBorder="1" applyAlignment="1">
      <alignment horizontal="center" vertical="center" wrapText="1"/>
      <protection/>
    </xf>
    <xf numFmtId="0" fontId="16" fillId="0" borderId="0" xfId="243" applyFont="1">
      <alignment/>
      <protection/>
    </xf>
    <xf numFmtId="0" fontId="16" fillId="0" borderId="59" xfId="243" applyFont="1" applyBorder="1" applyAlignment="1">
      <alignment horizontal="center" vertical="center" wrapText="1"/>
      <protection/>
    </xf>
    <xf numFmtId="0" fontId="16" fillId="0" borderId="59" xfId="243" applyFont="1" applyBorder="1" applyAlignment="1">
      <alignment horizontal="center" vertical="top" wrapText="1"/>
      <protection/>
    </xf>
    <xf numFmtId="0" fontId="16" fillId="0" borderId="60" xfId="243" applyFont="1" applyBorder="1" applyAlignment="1">
      <alignment horizontal="center" vertical="top" wrapText="1"/>
      <protection/>
    </xf>
    <xf numFmtId="0" fontId="16" fillId="0" borderId="59" xfId="243" applyFont="1" applyBorder="1">
      <alignment/>
      <protection/>
    </xf>
    <xf numFmtId="0" fontId="14" fillId="0" borderId="59" xfId="243" applyFont="1" applyBorder="1" applyAlignment="1">
      <alignment horizontal="center" vertical="top" wrapText="1"/>
      <protection/>
    </xf>
    <xf numFmtId="0" fontId="14" fillId="0" borderId="60" xfId="243" applyFont="1" applyBorder="1" applyAlignment="1">
      <alignment horizontal="center" vertical="top" wrapText="1"/>
      <protection/>
    </xf>
    <xf numFmtId="0" fontId="9" fillId="0" borderId="0" xfId="243" applyFont="1" applyAlignment="1">
      <alignment horizontal="center" wrapText="1"/>
      <protection/>
    </xf>
    <xf numFmtId="0" fontId="24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59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/>
    </xf>
    <xf numFmtId="173" fontId="27" fillId="0" borderId="59" xfId="256" applyNumberFormat="1" applyFont="1" applyBorder="1" applyAlignment="1">
      <alignment/>
    </xf>
    <xf numFmtId="173" fontId="4" fillId="0" borderId="59" xfId="256" applyNumberFormat="1" applyFont="1" applyBorder="1" applyAlignment="1">
      <alignment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3" fontId="29" fillId="0" borderId="0" xfId="256" applyNumberFormat="1" applyFont="1" applyBorder="1" applyAlignment="1">
      <alignment/>
    </xf>
    <xf numFmtId="0" fontId="22" fillId="0" borderId="0" xfId="0" applyFont="1" applyAlignment="1">
      <alignment/>
    </xf>
    <xf numFmtId="0" fontId="13" fillId="0" borderId="0" xfId="243" applyFont="1" applyFill="1" applyAlignment="1">
      <alignment horizontal="center"/>
      <protection/>
    </xf>
    <xf numFmtId="174" fontId="13" fillId="0" borderId="0" xfId="243" applyNumberFormat="1" applyFont="1" applyFill="1" applyAlignment="1">
      <alignment horizontal="center"/>
      <protection/>
    </xf>
    <xf numFmtId="173" fontId="19" fillId="0" borderId="60" xfId="243" applyNumberFormat="1" applyFont="1" applyFill="1" applyBorder="1" applyAlignment="1">
      <alignment horizontal="right"/>
      <protection/>
    </xf>
    <xf numFmtId="174" fontId="18" fillId="0" borderId="59" xfId="255" applyNumberFormat="1" applyFont="1" applyFill="1" applyBorder="1" applyAlignment="1" quotePrefix="1">
      <alignment horizontal="center"/>
    </xf>
    <xf numFmtId="0" fontId="18" fillId="0" borderId="78" xfId="243" applyFont="1" applyFill="1" applyBorder="1" applyAlignment="1" quotePrefix="1">
      <alignment horizontal="center"/>
      <protection/>
    </xf>
    <xf numFmtId="0" fontId="18" fillId="0" borderId="59" xfId="243" applyFont="1" applyFill="1" applyBorder="1" applyAlignment="1" quotePrefix="1">
      <alignment horizontal="center"/>
      <protection/>
    </xf>
    <xf numFmtId="0" fontId="19" fillId="0" borderId="59" xfId="243" applyFont="1" applyFill="1" applyBorder="1" applyAlignment="1">
      <alignment horizontal="center"/>
      <protection/>
    </xf>
    <xf numFmtId="0" fontId="19" fillId="0" borderId="59" xfId="243" applyFont="1" applyFill="1" applyBorder="1" applyAlignment="1">
      <alignment horizontal="justify" wrapText="1"/>
      <protection/>
    </xf>
    <xf numFmtId="173" fontId="1" fillId="0" borderId="60" xfId="243" applyNumberFormat="1" applyFont="1" applyFill="1" applyBorder="1">
      <alignment/>
      <protection/>
    </xf>
    <xf numFmtId="0" fontId="18" fillId="0" borderId="74" xfId="243" applyFont="1" applyFill="1" applyBorder="1" applyAlignment="1">
      <alignment horizontal="center"/>
      <protection/>
    </xf>
    <xf numFmtId="0" fontId="18" fillId="0" borderId="79" xfId="243" applyFont="1" applyFill="1" applyBorder="1" applyAlignment="1">
      <alignment horizontal="center"/>
      <protection/>
    </xf>
    <xf numFmtId="49" fontId="18" fillId="0" borderId="74" xfId="243" applyNumberFormat="1" applyFont="1" applyFill="1" applyBorder="1" applyAlignment="1">
      <alignment horizontal="center"/>
      <protection/>
    </xf>
    <xf numFmtId="0" fontId="18" fillId="0" borderId="78" xfId="243" applyFont="1" applyFill="1" applyBorder="1" applyAlignment="1">
      <alignment horizontal="center"/>
      <protection/>
    </xf>
    <xf numFmtId="0" fontId="18" fillId="0" borderId="69" xfId="243" applyFont="1" applyFill="1" applyBorder="1" applyAlignment="1" quotePrefix="1">
      <alignment horizontal="center"/>
      <protection/>
    </xf>
    <xf numFmtId="0" fontId="19" fillId="0" borderId="69" xfId="243" applyFont="1" applyFill="1" applyBorder="1" applyAlignment="1">
      <alignment horizontal="justify"/>
      <protection/>
    </xf>
    <xf numFmtId="174" fontId="13" fillId="0" borderId="0" xfId="243" applyNumberFormat="1" applyFont="1" applyFill="1">
      <alignment/>
      <protection/>
    </xf>
    <xf numFmtId="0" fontId="18" fillId="0" borderId="69" xfId="255" applyNumberFormat="1" applyFont="1" applyFill="1" applyBorder="1" applyAlignment="1">
      <alignment horizontal="center"/>
    </xf>
    <xf numFmtId="0" fontId="19" fillId="0" borderId="69" xfId="255" applyNumberFormat="1" applyFont="1" applyFill="1" applyBorder="1" applyAlignment="1">
      <alignment horizontal="justify" wrapText="1"/>
    </xf>
    <xf numFmtId="173" fontId="5" fillId="0" borderId="60" xfId="243" applyNumberFormat="1" applyFont="1" applyFill="1" applyBorder="1">
      <alignment/>
      <protection/>
    </xf>
    <xf numFmtId="0" fontId="19" fillId="0" borderId="78" xfId="243" applyFont="1" applyFill="1" applyBorder="1" applyAlignment="1">
      <alignment horizontal="center"/>
      <protection/>
    </xf>
    <xf numFmtId="0" fontId="19" fillId="0" borderId="69" xfId="243" applyFont="1" applyFill="1" applyBorder="1" applyAlignment="1" quotePrefix="1">
      <alignment horizontal="center"/>
      <protection/>
    </xf>
    <xf numFmtId="49" fontId="18" fillId="0" borderId="78" xfId="243" applyNumberFormat="1" applyFont="1" applyFill="1" applyBorder="1" applyAlignment="1">
      <alignment horizontal="center"/>
      <protection/>
    </xf>
    <xf numFmtId="0" fontId="18" fillId="0" borderId="69" xfId="243" applyFont="1" applyFill="1" applyBorder="1" applyAlignment="1">
      <alignment horizontal="justify"/>
      <protection/>
    </xf>
    <xf numFmtId="0" fontId="18" fillId="0" borderId="69" xfId="243" applyFont="1" applyFill="1" applyBorder="1" applyAlignment="1">
      <alignment horizontal="justify" wrapText="1"/>
      <protection/>
    </xf>
    <xf numFmtId="49" fontId="19" fillId="0" borderId="78" xfId="243" applyNumberFormat="1" applyFont="1" applyFill="1" applyBorder="1" applyAlignment="1">
      <alignment horizontal="center"/>
      <protection/>
    </xf>
    <xf numFmtId="173" fontId="18" fillId="0" borderId="60" xfId="255" applyNumberFormat="1" applyFont="1" applyFill="1" applyBorder="1" applyAlignment="1">
      <alignment/>
    </xf>
    <xf numFmtId="173" fontId="19" fillId="0" borderId="59" xfId="255" applyNumberFormat="1" applyFont="1" applyFill="1" applyBorder="1" applyAlignment="1">
      <alignment/>
    </xf>
    <xf numFmtId="49" fontId="19" fillId="0" borderId="59" xfId="243" applyNumberFormat="1" applyFont="1" applyFill="1" applyBorder="1" applyAlignment="1">
      <alignment horizontal="center"/>
      <protection/>
    </xf>
    <xf numFmtId="0" fontId="19" fillId="0" borderId="69" xfId="243" applyFont="1" applyFill="1" applyBorder="1" applyAlignment="1" quotePrefix="1">
      <alignment horizontal="center"/>
      <protection/>
    </xf>
    <xf numFmtId="49" fontId="19" fillId="0" borderId="59" xfId="243" applyNumberFormat="1" applyFont="1" applyFill="1" applyBorder="1" applyAlignment="1" quotePrefix="1">
      <alignment horizontal="center"/>
      <protection/>
    </xf>
    <xf numFmtId="49" fontId="19" fillId="0" borderId="79" xfId="243" applyNumberFormat="1" applyFont="1" applyFill="1" applyBorder="1" applyAlignment="1">
      <alignment horizontal="center"/>
      <protection/>
    </xf>
    <xf numFmtId="0" fontId="19" fillId="0" borderId="69" xfId="243" applyFont="1" applyFill="1" applyBorder="1" applyAlignment="1">
      <alignment wrapText="1"/>
      <protection/>
    </xf>
    <xf numFmtId="49" fontId="18" fillId="0" borderId="59" xfId="243" applyNumberFormat="1" applyFont="1" applyFill="1" applyBorder="1" applyAlignment="1">
      <alignment horizontal="center"/>
      <protection/>
    </xf>
    <xf numFmtId="49" fontId="1" fillId="0" borderId="59" xfId="243" applyNumberFormat="1" applyFont="1" applyFill="1" applyBorder="1" applyAlignment="1">
      <alignment vertical="center" wrapText="1"/>
      <protection/>
    </xf>
    <xf numFmtId="49" fontId="1" fillId="0" borderId="74" xfId="243" applyNumberFormat="1" applyFont="1" applyFill="1" applyBorder="1" applyAlignment="1">
      <alignment vertical="center" wrapText="1"/>
      <protection/>
    </xf>
    <xf numFmtId="173" fontId="19" fillId="0" borderId="60" xfId="255" applyNumberFormat="1" applyFont="1" applyFill="1" applyBorder="1" applyAlignment="1">
      <alignment/>
    </xf>
    <xf numFmtId="49" fontId="18" fillId="0" borderId="73" xfId="243" applyNumberFormat="1" applyFont="1" applyFill="1" applyBorder="1" applyAlignment="1">
      <alignment horizontal="center"/>
      <protection/>
    </xf>
    <xf numFmtId="49" fontId="19" fillId="0" borderId="73" xfId="243" applyNumberFormat="1" applyFont="1" applyFill="1" applyBorder="1" applyAlignment="1">
      <alignment horizontal="center"/>
      <protection/>
    </xf>
    <xf numFmtId="0" fontId="19" fillId="0" borderId="69" xfId="243" applyFont="1" applyFill="1" applyBorder="1" applyAlignment="1">
      <alignment horizontal="justify"/>
      <protection/>
    </xf>
    <xf numFmtId="0" fontId="18" fillId="0" borderId="69" xfId="243" applyFont="1" applyFill="1" applyBorder="1" applyAlignment="1">
      <alignment horizontal="justify" wrapText="1"/>
      <protection/>
    </xf>
    <xf numFmtId="49" fontId="18" fillId="0" borderId="69" xfId="243" applyNumberFormat="1" applyFont="1" applyFill="1" applyBorder="1" applyAlignment="1">
      <alignment horizontal="center"/>
      <protection/>
    </xf>
    <xf numFmtId="49" fontId="18" fillId="0" borderId="60" xfId="243" applyNumberFormat="1" applyFont="1" applyFill="1" applyBorder="1" applyAlignment="1">
      <alignment horizontal="center"/>
      <protection/>
    </xf>
    <xf numFmtId="0" fontId="18" fillId="0" borderId="69" xfId="243" applyFont="1" applyFill="1" applyBorder="1" applyAlignment="1">
      <alignment horizontal="justify" vertical="justify"/>
      <protection/>
    </xf>
    <xf numFmtId="0" fontId="30" fillId="0" borderId="0" xfId="243" applyFont="1" applyFill="1">
      <alignment/>
      <protection/>
    </xf>
    <xf numFmtId="49" fontId="19" fillId="0" borderId="69" xfId="243" applyNumberFormat="1" applyFont="1" applyFill="1" applyBorder="1" applyAlignment="1">
      <alignment horizontal="center"/>
      <protection/>
    </xf>
    <xf numFmtId="49" fontId="19" fillId="0" borderId="60" xfId="243" applyNumberFormat="1" applyFont="1" applyFill="1" applyBorder="1" applyAlignment="1">
      <alignment horizontal="center"/>
      <protection/>
    </xf>
    <xf numFmtId="0" fontId="19" fillId="0" borderId="69" xfId="243" applyFont="1" applyFill="1" applyBorder="1" applyAlignment="1">
      <alignment horizontal="justify" vertical="justify"/>
      <protection/>
    </xf>
    <xf numFmtId="173" fontId="1" fillId="0" borderId="60" xfId="0" applyNumberFormat="1" applyFont="1" applyFill="1" applyBorder="1" applyAlignment="1">
      <alignment/>
    </xf>
    <xf numFmtId="0" fontId="18" fillId="0" borderId="59" xfId="0" applyFont="1" applyFill="1" applyBorder="1" applyAlignment="1" quotePrefix="1">
      <alignment horizontal="center"/>
    </xf>
    <xf numFmtId="49" fontId="18" fillId="0" borderId="73" xfId="0" applyNumberFormat="1" applyFont="1" applyFill="1" applyBorder="1" applyAlignment="1">
      <alignment horizontal="center"/>
    </xf>
    <xf numFmtId="49" fontId="18" fillId="0" borderId="59" xfId="0" applyNumberFormat="1" applyFont="1" applyFill="1" applyBorder="1" applyAlignment="1">
      <alignment horizontal="center"/>
    </xf>
    <xf numFmtId="0" fontId="18" fillId="0" borderId="69" xfId="0" applyFont="1" applyFill="1" applyBorder="1" applyAlignment="1" quotePrefix="1">
      <alignment horizontal="center"/>
    </xf>
    <xf numFmtId="0" fontId="18" fillId="0" borderId="59" xfId="0" applyFont="1" applyFill="1" applyBorder="1" applyAlignment="1">
      <alignment horizontal="justify"/>
    </xf>
    <xf numFmtId="0" fontId="18" fillId="0" borderId="69" xfId="256" applyNumberFormat="1" applyFont="1" applyFill="1" applyBorder="1" applyAlignment="1">
      <alignment horizontal="justify" wrapText="1"/>
    </xf>
    <xf numFmtId="0" fontId="19" fillId="0" borderId="69" xfId="256" applyNumberFormat="1" applyFont="1" applyFill="1" applyBorder="1" applyAlignment="1">
      <alignment horizontal="justify" wrapText="1"/>
    </xf>
    <xf numFmtId="173" fontId="19" fillId="0" borderId="60" xfId="256" applyNumberFormat="1" applyFont="1" applyFill="1" applyBorder="1" applyAlignment="1">
      <alignment/>
    </xf>
    <xf numFmtId="49" fontId="19" fillId="0" borderId="59" xfId="0" applyNumberFormat="1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9" fillId="0" borderId="69" xfId="0" applyFont="1" applyFill="1" applyBorder="1" applyAlignment="1" quotePrefix="1">
      <alignment horizontal="center"/>
    </xf>
    <xf numFmtId="0" fontId="19" fillId="0" borderId="59" xfId="0" applyFont="1" applyFill="1" applyBorder="1" applyAlignment="1">
      <alignment horizontal="justify"/>
    </xf>
    <xf numFmtId="173" fontId="18" fillId="0" borderId="59" xfId="255" applyNumberFormat="1" applyFont="1" applyFill="1" applyBorder="1" applyAlignment="1">
      <alignment/>
    </xf>
    <xf numFmtId="49" fontId="18" fillId="0" borderId="79" xfId="243" applyNumberFormat="1" applyFont="1" applyFill="1" applyBorder="1" applyAlignment="1">
      <alignment horizontal="center"/>
      <protection/>
    </xf>
    <xf numFmtId="49" fontId="19" fillId="0" borderId="73" xfId="243" applyNumberFormat="1" applyFont="1" applyFill="1" applyBorder="1" applyAlignment="1">
      <alignment horizontal="center"/>
      <protection/>
    </xf>
    <xf numFmtId="0" fontId="18" fillId="0" borderId="69" xfId="255" applyNumberFormat="1" applyFont="1" applyFill="1" applyBorder="1" applyAlignment="1">
      <alignment horizontal="justify" wrapText="1"/>
    </xf>
    <xf numFmtId="49" fontId="19" fillId="0" borderId="69" xfId="243" applyNumberFormat="1" applyFont="1" applyFill="1" applyBorder="1" applyAlignment="1" quotePrefix="1">
      <alignment horizontal="center"/>
      <protection/>
    </xf>
    <xf numFmtId="0" fontId="18" fillId="0" borderId="73" xfId="243" applyFont="1" applyFill="1" applyBorder="1" applyAlignment="1">
      <alignment horizontal="center"/>
      <protection/>
    </xf>
    <xf numFmtId="0" fontId="18" fillId="0" borderId="69" xfId="243" applyFont="1" applyFill="1" applyBorder="1" applyAlignment="1" quotePrefix="1">
      <alignment horizontal="center"/>
      <protection/>
    </xf>
    <xf numFmtId="0" fontId="19" fillId="0" borderId="73" xfId="243" applyFont="1" applyFill="1" applyBorder="1" applyAlignment="1">
      <alignment horizontal="center"/>
      <protection/>
    </xf>
    <xf numFmtId="0" fontId="19" fillId="0" borderId="73" xfId="243" applyFont="1" applyFill="1" applyBorder="1" applyAlignment="1">
      <alignment horizontal="center"/>
      <protection/>
    </xf>
    <xf numFmtId="0" fontId="18" fillId="0" borderId="73" xfId="243" applyFont="1" applyFill="1" applyBorder="1" applyAlignment="1">
      <alignment horizontal="center"/>
      <protection/>
    </xf>
    <xf numFmtId="49" fontId="18" fillId="0" borderId="73" xfId="243" applyNumberFormat="1" applyFont="1" applyFill="1" applyBorder="1" applyAlignment="1">
      <alignment horizontal="center"/>
      <protection/>
    </xf>
    <xf numFmtId="0" fontId="19" fillId="0" borderId="59" xfId="243" applyFont="1" applyFill="1" applyBorder="1" applyAlignment="1" quotePrefix="1">
      <alignment horizontal="center"/>
      <protection/>
    </xf>
    <xf numFmtId="49" fontId="31" fillId="0" borderId="73" xfId="243" applyNumberFormat="1" applyFont="1" applyFill="1" applyBorder="1" applyAlignment="1">
      <alignment horizontal="center"/>
      <protection/>
    </xf>
    <xf numFmtId="173" fontId="19" fillId="0" borderId="59" xfId="255" applyNumberFormat="1" applyFont="1" applyFill="1" applyBorder="1" applyAlignment="1">
      <alignment/>
    </xf>
    <xf numFmtId="49" fontId="13" fillId="0" borderId="0" xfId="243" applyNumberFormat="1" applyFont="1" applyFill="1">
      <alignment/>
      <protection/>
    </xf>
    <xf numFmtId="0" fontId="18" fillId="0" borderId="59" xfId="255" applyNumberFormat="1" applyFont="1" applyFill="1" applyBorder="1" applyAlignment="1">
      <alignment horizontal="justify" wrapText="1"/>
    </xf>
    <xf numFmtId="0" fontId="19" fillId="0" borderId="69" xfId="243" applyFont="1" applyFill="1" applyBorder="1" applyAlignment="1">
      <alignment horizontal="justify" wrapText="1"/>
      <protection/>
    </xf>
    <xf numFmtId="0" fontId="18" fillId="0" borderId="59" xfId="243" applyFont="1" applyFill="1" applyBorder="1" applyAlignment="1">
      <alignment horizontal="justify" vertical="justify"/>
      <protection/>
    </xf>
    <xf numFmtId="0" fontId="32" fillId="0" borderId="59" xfId="243" applyFont="1" applyFill="1" applyBorder="1" applyAlignment="1">
      <alignment horizontal="justify"/>
      <protection/>
    </xf>
    <xf numFmtId="49" fontId="19" fillId="0" borderId="75" xfId="243" applyNumberFormat="1" applyFont="1" applyFill="1" applyBorder="1" applyAlignment="1">
      <alignment horizontal="center"/>
      <protection/>
    </xf>
    <xf numFmtId="49" fontId="18" fillId="0" borderId="75" xfId="243" applyNumberFormat="1" applyFont="1" applyFill="1" applyBorder="1" applyAlignment="1">
      <alignment horizontal="center"/>
      <protection/>
    </xf>
    <xf numFmtId="49" fontId="19" fillId="0" borderId="75" xfId="243" applyNumberFormat="1" applyFont="1" applyFill="1" applyBorder="1" applyAlignment="1">
      <alignment horizontal="center"/>
      <protection/>
    </xf>
    <xf numFmtId="0" fontId="18" fillId="0" borderId="59" xfId="243" applyFont="1" applyFill="1" applyBorder="1" applyAlignment="1">
      <alignment horizontal="justify" vertical="justify"/>
      <protection/>
    </xf>
    <xf numFmtId="173" fontId="18" fillId="0" borderId="80" xfId="255" applyNumberFormat="1" applyFont="1" applyFill="1" applyBorder="1" applyAlignment="1">
      <alignment/>
    </xf>
    <xf numFmtId="49" fontId="19" fillId="0" borderId="60" xfId="243" applyNumberFormat="1" applyFont="1" applyFill="1" applyBorder="1" applyAlignment="1">
      <alignment horizontal="center"/>
      <protection/>
    </xf>
    <xf numFmtId="49" fontId="18" fillId="0" borderId="81" xfId="243" applyNumberFormat="1" applyFont="1" applyFill="1" applyBorder="1" applyAlignment="1">
      <alignment horizontal="center"/>
      <protection/>
    </xf>
    <xf numFmtId="49" fontId="19" fillId="0" borderId="81" xfId="243" applyNumberFormat="1" applyFont="1" applyFill="1" applyBorder="1" applyAlignment="1">
      <alignment horizontal="center"/>
      <protection/>
    </xf>
    <xf numFmtId="0" fontId="13" fillId="42" borderId="0" xfId="243" applyFont="1" applyFill="1">
      <alignment/>
      <protection/>
    </xf>
    <xf numFmtId="0" fontId="13" fillId="35" borderId="0" xfId="243" applyFont="1" applyFill="1">
      <alignment/>
      <protection/>
    </xf>
    <xf numFmtId="49" fontId="18" fillId="0" borderId="69" xfId="243" applyNumberFormat="1" applyFont="1" applyFill="1" applyBorder="1" applyAlignment="1" quotePrefix="1">
      <alignment horizontal="center"/>
      <protection/>
    </xf>
    <xf numFmtId="0" fontId="19" fillId="0" borderId="69" xfId="243" applyFont="1" applyFill="1" applyBorder="1" applyAlignment="1">
      <alignment horizontal="center"/>
      <protection/>
    </xf>
    <xf numFmtId="49" fontId="19" fillId="0" borderId="69" xfId="243" applyNumberFormat="1" applyFont="1" applyFill="1" applyBorder="1" applyAlignment="1">
      <alignment horizontal="center"/>
      <protection/>
    </xf>
    <xf numFmtId="0" fontId="19" fillId="0" borderId="74" xfId="243" applyFont="1" applyFill="1" applyBorder="1" applyAlignment="1">
      <alignment horizontal="justify" wrapText="1"/>
      <protection/>
    </xf>
    <xf numFmtId="173" fontId="1" fillId="0" borderId="60" xfId="255" applyNumberFormat="1" applyFont="1" applyFill="1" applyBorder="1" applyAlignment="1">
      <alignment/>
    </xf>
    <xf numFmtId="0" fontId="19" fillId="0" borderId="69" xfId="243" applyFont="1" applyFill="1" applyBorder="1" applyAlignment="1">
      <alignment horizontal="center"/>
      <protection/>
    </xf>
    <xf numFmtId="173" fontId="19" fillId="0" borderId="80" xfId="255" applyNumberFormat="1" applyFont="1" applyFill="1" applyBorder="1" applyAlignment="1">
      <alignment/>
    </xf>
    <xf numFmtId="49" fontId="19" fillId="0" borderId="81" xfId="243" applyNumberFormat="1" applyFont="1" applyFill="1" applyBorder="1" applyAlignment="1">
      <alignment horizontal="center"/>
      <protection/>
    </xf>
    <xf numFmtId="0" fontId="19" fillId="0" borderId="80" xfId="243" applyFont="1" applyFill="1" applyBorder="1" applyAlignment="1" quotePrefix="1">
      <alignment horizontal="center"/>
      <protection/>
    </xf>
    <xf numFmtId="173" fontId="5" fillId="35" borderId="60" xfId="243" applyNumberFormat="1" applyFont="1" applyFill="1" applyBorder="1">
      <alignment/>
      <protection/>
    </xf>
    <xf numFmtId="0" fontId="18" fillId="35" borderId="59" xfId="243" applyFont="1" applyFill="1" applyBorder="1" applyAlignment="1" quotePrefix="1">
      <alignment horizontal="center"/>
      <protection/>
    </xf>
    <xf numFmtId="49" fontId="18" fillId="35" borderId="59" xfId="243" applyNumberFormat="1" applyFont="1" applyFill="1" applyBorder="1" applyAlignment="1">
      <alignment horizontal="center"/>
      <protection/>
    </xf>
    <xf numFmtId="0" fontId="18" fillId="35" borderId="59" xfId="255" applyNumberFormat="1" applyFont="1" applyFill="1" applyBorder="1" applyAlignment="1">
      <alignment horizontal="center"/>
    </xf>
    <xf numFmtId="0" fontId="19" fillId="35" borderId="69" xfId="243" applyFont="1" applyFill="1" applyBorder="1" applyAlignment="1" quotePrefix="1">
      <alignment horizontal="center"/>
      <protection/>
    </xf>
    <xf numFmtId="0" fontId="19" fillId="35" borderId="69" xfId="255" applyNumberFormat="1" applyFont="1" applyFill="1" applyBorder="1" applyAlignment="1">
      <alignment horizontal="center" wrapText="1"/>
    </xf>
    <xf numFmtId="173" fontId="1" fillId="42" borderId="60" xfId="243" applyNumberFormat="1" applyFont="1" applyFill="1" applyBorder="1">
      <alignment/>
      <protection/>
    </xf>
    <xf numFmtId="0" fontId="18" fillId="42" borderId="59" xfId="243" applyFont="1" applyFill="1" applyBorder="1" applyAlignment="1" quotePrefix="1">
      <alignment horizontal="center"/>
      <protection/>
    </xf>
    <xf numFmtId="49" fontId="18" fillId="42" borderId="59" xfId="243" applyNumberFormat="1" applyFont="1" applyFill="1" applyBorder="1" applyAlignment="1">
      <alignment horizontal="center"/>
      <protection/>
    </xf>
    <xf numFmtId="0" fontId="18" fillId="42" borderId="59" xfId="255" applyNumberFormat="1" applyFont="1" applyFill="1" applyBorder="1" applyAlignment="1">
      <alignment horizontal="center"/>
    </xf>
    <xf numFmtId="0" fontId="18" fillId="42" borderId="69" xfId="243" applyFont="1" applyFill="1" applyBorder="1" applyAlignment="1" quotePrefix="1">
      <alignment horizontal="center"/>
      <protection/>
    </xf>
    <xf numFmtId="0" fontId="18" fillId="42" borderId="69" xfId="255" applyNumberFormat="1" applyFont="1" applyFill="1" applyBorder="1" applyAlignment="1">
      <alignment horizontal="justify" wrapText="1"/>
    </xf>
    <xf numFmtId="173" fontId="1" fillId="42" borderId="59" xfId="243" applyNumberFormat="1" applyFont="1" applyFill="1" applyBorder="1">
      <alignment/>
      <protection/>
    </xf>
    <xf numFmtId="0" fontId="18" fillId="42" borderId="59" xfId="255" applyNumberFormat="1" applyFont="1" applyFill="1" applyBorder="1" applyAlignment="1">
      <alignment horizontal="justify" wrapText="1"/>
    </xf>
    <xf numFmtId="0" fontId="19" fillId="42" borderId="59" xfId="255" applyNumberFormat="1" applyFont="1" applyFill="1" applyBorder="1" applyAlignment="1">
      <alignment horizontal="justify" wrapText="1"/>
    </xf>
    <xf numFmtId="0" fontId="13" fillId="0" borderId="0" xfId="243" applyFont="1" applyFill="1">
      <alignment/>
      <protection/>
    </xf>
    <xf numFmtId="0" fontId="18" fillId="42" borderId="73" xfId="243" applyFont="1" applyFill="1" applyBorder="1" applyAlignment="1">
      <alignment horizontal="center"/>
      <protection/>
    </xf>
    <xf numFmtId="0" fontId="18" fillId="42" borderId="69" xfId="243" applyFont="1" applyFill="1" applyBorder="1" applyAlignment="1">
      <alignment horizontal="justify"/>
      <protection/>
    </xf>
    <xf numFmtId="173" fontId="18" fillId="42" borderId="60" xfId="255" applyNumberFormat="1" applyFont="1" applyFill="1" applyBorder="1" applyAlignment="1">
      <alignment/>
    </xf>
    <xf numFmtId="49" fontId="18" fillId="42" borderId="78" xfId="243" applyNumberFormat="1" applyFont="1" applyFill="1" applyBorder="1" applyAlignment="1">
      <alignment horizontal="center"/>
      <protection/>
    </xf>
    <xf numFmtId="0" fontId="32" fillId="42" borderId="69" xfId="255" applyNumberFormat="1" applyFont="1" applyFill="1" applyBorder="1" applyAlignment="1">
      <alignment horizontal="justify" wrapText="1"/>
    </xf>
    <xf numFmtId="49" fontId="18" fillId="42" borderId="59" xfId="243" applyNumberFormat="1" applyFont="1" applyFill="1" applyBorder="1" applyAlignment="1" quotePrefix="1">
      <alignment horizontal="center"/>
      <protection/>
    </xf>
    <xf numFmtId="0" fontId="19" fillId="42" borderId="69" xfId="255" applyNumberFormat="1" applyFont="1" applyFill="1" applyBorder="1" applyAlignment="1">
      <alignment horizontal="justify" wrapText="1"/>
    </xf>
    <xf numFmtId="0" fontId="18" fillId="42" borderId="69" xfId="243" applyFont="1" applyFill="1" applyBorder="1" applyAlignment="1">
      <alignment horizontal="justify"/>
      <protection/>
    </xf>
    <xf numFmtId="0" fontId="32" fillId="42" borderId="69" xfId="243" applyFont="1" applyFill="1" applyBorder="1" applyAlignment="1">
      <alignment horizontal="justify"/>
      <protection/>
    </xf>
    <xf numFmtId="0" fontId="18" fillId="42" borderId="78" xfId="243" applyFont="1" applyFill="1" applyBorder="1" applyAlignment="1">
      <alignment horizontal="center"/>
      <protection/>
    </xf>
    <xf numFmtId="0" fontId="19" fillId="42" borderId="69" xfId="243" applyFont="1" applyFill="1" applyBorder="1" applyAlignment="1">
      <alignment horizontal="justify"/>
      <protection/>
    </xf>
    <xf numFmtId="0" fontId="18" fillId="42" borderId="59" xfId="243" applyFont="1" applyFill="1" applyBorder="1" applyAlignment="1">
      <alignment horizontal="center"/>
      <protection/>
    </xf>
    <xf numFmtId="173" fontId="1" fillId="42" borderId="59" xfId="255" applyNumberFormat="1" applyFont="1" applyFill="1" applyBorder="1" applyAlignment="1">
      <alignment/>
    </xf>
    <xf numFmtId="0" fontId="18" fillId="42" borderId="59" xfId="243" applyFont="1" applyFill="1" applyBorder="1" applyAlignment="1">
      <alignment horizontal="justify"/>
      <protection/>
    </xf>
    <xf numFmtId="49" fontId="18" fillId="42" borderId="69" xfId="243" applyNumberFormat="1" applyFont="1" applyFill="1" applyBorder="1" applyAlignment="1">
      <alignment horizontal="center"/>
      <protection/>
    </xf>
    <xf numFmtId="49" fontId="18" fillId="42" borderId="73" xfId="243" applyNumberFormat="1" applyFont="1" applyFill="1" applyBorder="1" applyAlignment="1">
      <alignment horizontal="center"/>
      <protection/>
    </xf>
    <xf numFmtId="49" fontId="18" fillId="42" borderId="75" xfId="243" applyNumberFormat="1" applyFont="1" applyFill="1" applyBorder="1" applyAlignment="1">
      <alignment horizontal="center"/>
      <protection/>
    </xf>
    <xf numFmtId="0" fontId="19" fillId="42" borderId="69" xfId="243" applyFont="1" applyFill="1" applyBorder="1" applyAlignment="1">
      <alignment horizontal="justify" vertical="justify" wrapText="1"/>
      <protection/>
    </xf>
    <xf numFmtId="0" fontId="19" fillId="42" borderId="69" xfId="243" applyFont="1" applyFill="1" applyBorder="1" applyAlignment="1">
      <alignment horizontal="justify" wrapText="1"/>
      <protection/>
    </xf>
    <xf numFmtId="49" fontId="1" fillId="0" borderId="59" xfId="243" applyNumberFormat="1" applyFont="1" applyFill="1" applyBorder="1" applyAlignment="1">
      <alignment horizontal="center" wrapText="1"/>
      <protection/>
    </xf>
    <xf numFmtId="0" fontId="18" fillId="0" borderId="59" xfId="243" applyFont="1" applyFill="1" applyBorder="1" applyAlignment="1">
      <alignment horizontal="center" wrapText="1"/>
      <protection/>
    </xf>
    <xf numFmtId="0" fontId="13" fillId="0" borderId="0" xfId="243" applyFont="1" applyFill="1" applyAlignment="1">
      <alignment horizontal="center" vertical="center" wrapText="1"/>
      <protection/>
    </xf>
    <xf numFmtId="0" fontId="18" fillId="0" borderId="59" xfId="243" applyFont="1" applyFill="1" applyBorder="1" applyAlignment="1">
      <alignment horizontal="center" vertical="center" wrapText="1"/>
      <protection/>
    </xf>
    <xf numFmtId="0" fontId="13" fillId="0" borderId="0" xfId="243" applyFont="1" applyFill="1" applyBorder="1" applyAlignment="1">
      <alignment horizontal="center"/>
      <protection/>
    </xf>
    <xf numFmtId="0" fontId="13" fillId="0" borderId="0" xfId="243" applyFont="1" applyFill="1" applyBorder="1" applyAlignment="1">
      <alignment horizontal="justify" wrapText="1"/>
      <protection/>
    </xf>
    <xf numFmtId="0" fontId="13" fillId="0" borderId="0" xfId="243" applyFont="1" applyFill="1" applyAlignment="1">
      <alignment horizontal="justify" wrapText="1"/>
      <protection/>
    </xf>
    <xf numFmtId="0" fontId="18" fillId="0" borderId="59" xfId="0" applyFont="1" applyFill="1" applyBorder="1" applyAlignment="1">
      <alignment horizontal="justify" shrinkToFit="1"/>
    </xf>
    <xf numFmtId="0" fontId="18" fillId="35" borderId="69" xfId="243" applyFont="1" applyFill="1" applyBorder="1" applyAlignment="1" quotePrefix="1">
      <alignment horizontal="center"/>
      <protection/>
    </xf>
    <xf numFmtId="49" fontId="18" fillId="35" borderId="79" xfId="243" applyNumberFormat="1" applyFont="1" applyFill="1" applyBorder="1" applyAlignment="1">
      <alignment horizontal="center"/>
      <protection/>
    </xf>
    <xf numFmtId="0" fontId="18" fillId="0" borderId="59" xfId="0" applyFont="1" applyFill="1" applyBorder="1" applyAlignment="1">
      <alignment horizontal="center" shrinkToFit="1"/>
    </xf>
    <xf numFmtId="173" fontId="18" fillId="35" borderId="60" xfId="255" applyNumberFormat="1" applyFont="1" applyFill="1" applyBorder="1" applyAlignment="1">
      <alignment/>
    </xf>
    <xf numFmtId="0" fontId="35" fillId="0" borderId="59" xfId="243" applyFont="1" applyFill="1" applyBorder="1" applyAlignment="1">
      <alignment horizontal="justify"/>
      <protection/>
    </xf>
    <xf numFmtId="0" fontId="35" fillId="35" borderId="69" xfId="243" applyFont="1" applyFill="1" applyBorder="1" applyAlignment="1" quotePrefix="1">
      <alignment horizontal="center"/>
      <protection/>
    </xf>
    <xf numFmtId="49" fontId="35" fillId="35" borderId="59" xfId="243" applyNumberFormat="1" applyFont="1" applyFill="1" applyBorder="1" applyAlignment="1">
      <alignment horizontal="center"/>
      <protection/>
    </xf>
    <xf numFmtId="0" fontId="35" fillId="0" borderId="59" xfId="0" applyFont="1" applyFill="1" applyBorder="1" applyAlignment="1">
      <alignment horizontal="center" shrinkToFit="1"/>
    </xf>
    <xf numFmtId="173" fontId="35" fillId="35" borderId="60" xfId="255" applyNumberFormat="1" applyFont="1" applyFill="1" applyBorder="1" applyAlignment="1">
      <alignment/>
    </xf>
    <xf numFmtId="0" fontId="35" fillId="0" borderId="59" xfId="0" applyFont="1" applyFill="1" applyBorder="1" applyAlignment="1">
      <alignment horizontal="justify" shrinkToFit="1"/>
    </xf>
    <xf numFmtId="49" fontId="35" fillId="35" borderId="79" xfId="243" applyNumberFormat="1" applyFont="1" applyFill="1" applyBorder="1" applyAlignment="1">
      <alignment horizontal="center"/>
      <protection/>
    </xf>
    <xf numFmtId="175" fontId="15" fillId="38" borderId="18" xfId="243" applyNumberFormat="1" applyFont="1" applyFill="1" applyBorder="1" applyAlignment="1">
      <alignment horizontal="right"/>
      <protection/>
    </xf>
    <xf numFmtId="49" fontId="1" fillId="38" borderId="3" xfId="243" applyNumberFormat="1" applyFont="1" applyFill="1" applyBorder="1" applyAlignment="1">
      <alignment horizontal="center" vertical="center"/>
      <protection/>
    </xf>
    <xf numFmtId="175" fontId="15" fillId="0" borderId="82" xfId="252" applyNumberFormat="1" applyFont="1" applyFill="1" applyBorder="1" applyAlignment="1">
      <alignment vertical="center"/>
    </xf>
    <xf numFmtId="49" fontId="15" fillId="0" borderId="59" xfId="243" applyNumberFormat="1" applyFont="1" applyBorder="1" applyAlignment="1">
      <alignment horizontal="center" vertical="center"/>
      <protection/>
    </xf>
    <xf numFmtId="0" fontId="14" fillId="35" borderId="22" xfId="243" applyFont="1" applyFill="1" applyBorder="1" applyAlignment="1">
      <alignment horizontal="left" wrapText="1" indent="2"/>
      <protection/>
    </xf>
    <xf numFmtId="0" fontId="109" fillId="35" borderId="6" xfId="153" applyNumberFormat="1" applyFont="1" applyFill="1" applyBorder="1" applyAlignment="1" applyProtection="1">
      <alignment horizontal="left" vertical="center" wrapText="1"/>
      <protection/>
    </xf>
    <xf numFmtId="49" fontId="1" fillId="35" borderId="3" xfId="243" applyNumberFormat="1" applyFont="1" applyFill="1" applyBorder="1" applyAlignment="1">
      <alignment horizontal="center" vertical="center"/>
      <protection/>
    </xf>
    <xf numFmtId="175" fontId="5" fillId="0" borderId="83" xfId="253" applyNumberFormat="1" applyFont="1" applyFill="1" applyBorder="1" applyAlignment="1">
      <alignment vertical="center"/>
    </xf>
    <xf numFmtId="0" fontId="5" fillId="35" borderId="59" xfId="0" applyFont="1" applyFill="1" applyBorder="1" applyAlignment="1">
      <alignment wrapText="1"/>
    </xf>
    <xf numFmtId="0" fontId="19" fillId="35" borderId="59" xfId="243" applyFont="1" applyFill="1" applyBorder="1" applyAlignment="1" quotePrefix="1">
      <alignment horizontal="center"/>
      <protection/>
    </xf>
    <xf numFmtId="49" fontId="19" fillId="35" borderId="59" xfId="243" applyNumberFormat="1" applyFont="1" applyFill="1" applyBorder="1" applyAlignment="1">
      <alignment horizontal="center"/>
      <protection/>
    </xf>
    <xf numFmtId="1" fontId="1" fillId="35" borderId="59" xfId="0" applyNumberFormat="1" applyFont="1" applyFill="1" applyBorder="1" applyAlignment="1">
      <alignment horizontal="center"/>
    </xf>
    <xf numFmtId="173" fontId="19" fillId="35" borderId="60" xfId="255" applyNumberFormat="1" applyFont="1" applyFill="1" applyBorder="1" applyAlignment="1">
      <alignment/>
    </xf>
    <xf numFmtId="0" fontId="32" fillId="0" borderId="59" xfId="0" applyFont="1" applyFill="1" applyBorder="1" applyAlignment="1">
      <alignment horizontal="justify" shrinkToFit="1"/>
    </xf>
    <xf numFmtId="49" fontId="32" fillId="35" borderId="59" xfId="243" applyNumberFormat="1" applyFont="1" applyFill="1" applyBorder="1" applyAlignment="1">
      <alignment horizontal="center"/>
      <protection/>
    </xf>
    <xf numFmtId="49" fontId="32" fillId="35" borderId="59" xfId="243" applyNumberFormat="1" applyFont="1" applyFill="1" applyBorder="1" applyAlignment="1">
      <alignment horizontal="center"/>
      <protection/>
    </xf>
    <xf numFmtId="0" fontId="18" fillId="35" borderId="59" xfId="0" applyFont="1" applyFill="1" applyBorder="1" applyAlignment="1">
      <alignment horizontal="center" shrinkToFit="1"/>
    </xf>
    <xf numFmtId="173" fontId="32" fillId="35" borderId="60" xfId="255" applyNumberFormat="1" applyFont="1" applyFill="1" applyBorder="1" applyAlignment="1">
      <alignment/>
    </xf>
    <xf numFmtId="49" fontId="18" fillId="35" borderId="69" xfId="243" applyNumberFormat="1" applyFont="1" applyFill="1" applyBorder="1" applyAlignment="1">
      <alignment horizontal="center"/>
      <protection/>
    </xf>
    <xf numFmtId="49" fontId="18" fillId="35" borderId="0" xfId="243" applyNumberFormat="1" applyFont="1" applyFill="1" applyBorder="1" applyAlignment="1">
      <alignment horizontal="center"/>
      <protection/>
    </xf>
    <xf numFmtId="49" fontId="1" fillId="35" borderId="59" xfId="243" applyNumberFormat="1" applyFont="1" applyFill="1" applyBorder="1" applyAlignment="1">
      <alignment vertical="center" wrapText="1"/>
      <protection/>
    </xf>
    <xf numFmtId="0" fontId="27" fillId="0" borderId="0" xfId="243" applyFont="1" applyFill="1" applyBorder="1" applyAlignment="1">
      <alignment horizontal="left" vertical="center"/>
      <protection/>
    </xf>
    <xf numFmtId="0" fontId="27" fillId="0" borderId="0" xfId="243" applyFont="1" applyFill="1" applyBorder="1" applyAlignment="1">
      <alignment horizontal="center" vertical="center"/>
      <protection/>
    </xf>
    <xf numFmtId="0" fontId="27" fillId="0" borderId="0" xfId="243" applyFont="1" applyFill="1" applyAlignment="1">
      <alignment vertical="center"/>
      <protection/>
    </xf>
    <xf numFmtId="0" fontId="27" fillId="0" borderId="0" xfId="243" applyFont="1" applyFill="1">
      <alignment/>
      <protection/>
    </xf>
    <xf numFmtId="0" fontId="4" fillId="0" borderId="0" xfId="243" applyFont="1" applyFill="1" applyBorder="1" applyAlignment="1">
      <alignment horizontal="center" vertical="center"/>
      <protection/>
    </xf>
    <xf numFmtId="0" fontId="27" fillId="0" borderId="59" xfId="243" applyFont="1" applyFill="1" applyBorder="1" applyAlignment="1">
      <alignment horizontal="center" vertical="top" wrapText="1"/>
      <protection/>
    </xf>
    <xf numFmtId="0" fontId="27" fillId="0" borderId="0" xfId="243" applyFont="1" applyFill="1" applyBorder="1">
      <alignment/>
      <protection/>
    </xf>
    <xf numFmtId="49" fontId="36" fillId="0" borderId="59" xfId="243" applyNumberFormat="1" applyFont="1" applyFill="1" applyBorder="1" applyAlignment="1">
      <alignment horizontal="center" vertical="center"/>
      <protection/>
    </xf>
    <xf numFmtId="49" fontId="27" fillId="0" borderId="0" xfId="243" applyNumberFormat="1" applyFont="1" applyFill="1">
      <alignment/>
      <protection/>
    </xf>
    <xf numFmtId="49" fontId="37" fillId="0" borderId="68" xfId="243" applyNumberFormat="1" applyFont="1" applyFill="1" applyBorder="1" applyAlignment="1">
      <alignment wrapText="1"/>
      <protection/>
    </xf>
    <xf numFmtId="49" fontId="38" fillId="0" borderId="68" xfId="243" applyNumberFormat="1" applyFont="1" applyFill="1" applyBorder="1" applyAlignment="1">
      <alignment horizontal="left"/>
      <protection/>
    </xf>
    <xf numFmtId="172" fontId="39" fillId="0" borderId="68" xfId="243" applyNumberFormat="1" applyFont="1" applyFill="1" applyBorder="1">
      <alignment/>
      <protection/>
    </xf>
    <xf numFmtId="172" fontId="39" fillId="0" borderId="68" xfId="243" applyNumberFormat="1" applyFont="1" applyFill="1" applyBorder="1" applyAlignment="1">
      <alignment horizontal="center"/>
      <protection/>
    </xf>
    <xf numFmtId="0" fontId="112" fillId="0" borderId="0" xfId="243" applyFont="1" applyFill="1">
      <alignment/>
      <protection/>
    </xf>
    <xf numFmtId="49" fontId="4" fillId="0" borderId="59" xfId="243" applyNumberFormat="1" applyFont="1" applyFill="1" applyBorder="1" applyAlignment="1">
      <alignment horizontal="left" vertical="center"/>
      <protection/>
    </xf>
    <xf numFmtId="49" fontId="4" fillId="0" borderId="59" xfId="243" applyNumberFormat="1" applyFont="1" applyFill="1" applyBorder="1" applyAlignment="1">
      <alignment horizontal="center" vertical="center"/>
      <protection/>
    </xf>
    <xf numFmtId="172" fontId="4" fillId="0" borderId="59" xfId="243" applyNumberFormat="1" applyFont="1" applyFill="1" applyBorder="1" applyAlignment="1">
      <alignment horizontal="center" vertical="center"/>
      <protection/>
    </xf>
    <xf numFmtId="49" fontId="37" fillId="0" borderId="0" xfId="243" applyNumberFormat="1" applyFont="1" applyFill="1" applyBorder="1" applyAlignment="1">
      <alignment wrapText="1"/>
      <protection/>
    </xf>
    <xf numFmtId="49" fontId="38" fillId="0" borderId="0" xfId="243" applyNumberFormat="1" applyFont="1" applyFill="1" applyBorder="1" applyAlignment="1">
      <alignment horizontal="left"/>
      <protection/>
    </xf>
    <xf numFmtId="172" fontId="39" fillId="0" borderId="0" xfId="243" applyNumberFormat="1" applyFont="1" applyFill="1" applyBorder="1">
      <alignment/>
      <protection/>
    </xf>
    <xf numFmtId="172" fontId="39" fillId="0" borderId="0" xfId="243" applyNumberFormat="1" applyFont="1" applyFill="1" applyBorder="1" applyAlignment="1">
      <alignment horizontal="center"/>
      <protection/>
    </xf>
    <xf numFmtId="49" fontId="38" fillId="0" borderId="0" xfId="243" applyNumberFormat="1" applyFont="1" applyFill="1" applyBorder="1" applyAlignment="1">
      <alignment wrapText="1"/>
      <protection/>
    </xf>
    <xf numFmtId="172" fontId="27" fillId="0" borderId="0" xfId="243" applyNumberFormat="1" applyFont="1" applyFill="1" applyBorder="1">
      <alignment/>
      <protection/>
    </xf>
    <xf numFmtId="49" fontId="4" fillId="0" borderId="0" xfId="243" applyNumberFormat="1" applyFont="1" applyFill="1" applyBorder="1" applyAlignment="1">
      <alignment horizontal="left" vertical="center"/>
      <protection/>
    </xf>
    <xf numFmtId="49" fontId="4" fillId="0" borderId="0" xfId="243" applyNumberFormat="1" applyFont="1" applyFill="1" applyBorder="1" applyAlignment="1">
      <alignment horizontal="center" vertical="center"/>
      <protection/>
    </xf>
    <xf numFmtId="172" fontId="4" fillId="0" borderId="0" xfId="243" applyNumberFormat="1" applyFont="1" applyFill="1" applyBorder="1" applyAlignment="1">
      <alignment horizontal="center" vertical="center"/>
      <protection/>
    </xf>
    <xf numFmtId="0" fontId="113" fillId="0" borderId="0" xfId="243" applyFont="1" applyFill="1">
      <alignment/>
      <protection/>
    </xf>
    <xf numFmtId="0" fontId="27" fillId="0" borderId="59" xfId="243" applyFont="1" applyFill="1" applyBorder="1" applyAlignment="1">
      <alignment horizontal="center" vertical="top" wrapText="1" shrinkToFit="1"/>
      <protection/>
    </xf>
    <xf numFmtId="49" fontId="1" fillId="0" borderId="0" xfId="243" applyNumberFormat="1" applyFont="1" applyBorder="1" applyAlignment="1">
      <alignment horizontal="left" wrapText="1"/>
      <protection/>
    </xf>
    <xf numFmtId="49" fontId="1" fillId="0" borderId="0" xfId="243" applyNumberFormat="1" applyFont="1" applyBorder="1" applyAlignment="1">
      <alignment wrapText="1"/>
      <protection/>
    </xf>
    <xf numFmtId="0" fontId="1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59" xfId="0" applyFont="1" applyBorder="1" applyAlignment="1">
      <alignment horizontal="center"/>
    </xf>
    <xf numFmtId="0" fontId="19" fillId="0" borderId="59" xfId="0" applyFont="1" applyFill="1" applyBorder="1" applyAlignment="1">
      <alignment horizontal="justify" shrinkToFit="1"/>
    </xf>
    <xf numFmtId="49" fontId="19" fillId="0" borderId="59" xfId="0" applyNumberFormat="1" applyFont="1" applyFill="1" applyBorder="1" applyAlignment="1">
      <alignment horizontal="center" vertical="center" shrinkToFit="1"/>
    </xf>
    <xf numFmtId="0" fontId="19" fillId="0" borderId="59" xfId="0" applyFont="1" applyFill="1" applyBorder="1" applyAlignment="1">
      <alignment horizontal="center" vertical="center" shrinkToFit="1"/>
    </xf>
    <xf numFmtId="173" fontId="19" fillId="0" borderId="59" xfId="0" applyNumberFormat="1" applyFont="1" applyBorder="1" applyAlignment="1">
      <alignment horizontal="center" shrinkToFit="1"/>
    </xf>
    <xf numFmtId="49" fontId="18" fillId="0" borderId="59" xfId="0" applyNumberFormat="1" applyFont="1" applyFill="1" applyBorder="1" applyAlignment="1">
      <alignment horizontal="center" vertical="center" shrinkToFit="1"/>
    </xf>
    <xf numFmtId="0" fontId="18" fillId="0" borderId="59" xfId="0" applyFont="1" applyFill="1" applyBorder="1" applyAlignment="1">
      <alignment horizontal="center" vertical="center" shrinkToFit="1"/>
    </xf>
    <xf numFmtId="173" fontId="18" fillId="0" borderId="59" xfId="0" applyNumberFormat="1" applyFont="1" applyBorder="1" applyAlignment="1">
      <alignment horizontal="center" shrinkToFit="1"/>
    </xf>
    <xf numFmtId="49" fontId="32" fillId="0" borderId="59" xfId="243" applyNumberFormat="1" applyFont="1" applyFill="1" applyBorder="1" applyAlignment="1">
      <alignment horizontal="center"/>
      <protection/>
    </xf>
    <xf numFmtId="0" fontId="32" fillId="0" borderId="59" xfId="0" applyFont="1" applyFill="1" applyBorder="1" applyAlignment="1">
      <alignment horizontal="center" shrinkToFit="1"/>
    </xf>
    <xf numFmtId="0" fontId="19" fillId="0" borderId="59" xfId="0" applyFont="1" applyFill="1" applyBorder="1" applyAlignment="1">
      <alignment horizontal="center" shrinkToFit="1"/>
    </xf>
    <xf numFmtId="49" fontId="19" fillId="35" borderId="59" xfId="243" applyNumberFormat="1" applyFont="1" applyFill="1" applyBorder="1" applyAlignment="1">
      <alignment horizontal="center"/>
      <protection/>
    </xf>
    <xf numFmtId="173" fontId="19" fillId="35" borderId="60" xfId="255" applyNumberFormat="1" applyFont="1" applyFill="1" applyBorder="1" applyAlignment="1">
      <alignment/>
    </xf>
    <xf numFmtId="0" fontId="18" fillId="0" borderId="59" xfId="0" applyFont="1" applyFill="1" applyBorder="1" applyAlignment="1">
      <alignment horizontal="center" shrinkToFit="1"/>
    </xf>
    <xf numFmtId="49" fontId="18" fillId="35" borderId="59" xfId="243" applyNumberFormat="1" applyFont="1" applyFill="1" applyBorder="1" applyAlignment="1">
      <alignment horizontal="center"/>
      <protection/>
    </xf>
    <xf numFmtId="173" fontId="18" fillId="35" borderId="60" xfId="255" applyNumberFormat="1" applyFont="1" applyFill="1" applyBorder="1" applyAlignment="1">
      <alignment/>
    </xf>
    <xf numFmtId="173" fontId="32" fillId="35" borderId="60" xfId="255" applyNumberFormat="1" applyFont="1" applyFill="1" applyBorder="1" applyAlignment="1">
      <alignment/>
    </xf>
    <xf numFmtId="173" fontId="18" fillId="0" borderId="59" xfId="0" applyNumberFormat="1" applyFont="1" applyFill="1" applyBorder="1" applyAlignment="1">
      <alignment horizontal="center" shrinkToFit="1"/>
    </xf>
    <xf numFmtId="0" fontId="18" fillId="0" borderId="59" xfId="0" applyFont="1" applyFill="1" applyBorder="1" applyAlignment="1">
      <alignment horizontal="justify" shrinkToFit="1"/>
    </xf>
    <xf numFmtId="0" fontId="19" fillId="0" borderId="59" xfId="0" applyFont="1" applyFill="1" applyBorder="1" applyAlignment="1">
      <alignment shrinkToFit="1"/>
    </xf>
    <xf numFmtId="173" fontId="19" fillId="0" borderId="59" xfId="256" applyNumberFormat="1" applyFont="1" applyFill="1" applyBorder="1" applyAlignment="1" applyProtection="1">
      <alignment horizontal="center" vertical="center" shrinkToFit="1"/>
      <protection/>
    </xf>
    <xf numFmtId="0" fontId="35" fillId="35" borderId="59" xfId="243" applyFont="1" applyFill="1" applyBorder="1" applyAlignment="1" quotePrefix="1">
      <alignment horizontal="center"/>
      <protection/>
    </xf>
    <xf numFmtId="0" fontId="19" fillId="35" borderId="59" xfId="0" applyFont="1" applyFill="1" applyBorder="1" applyAlignment="1">
      <alignment horizontal="center" shrinkToFit="1"/>
    </xf>
    <xf numFmtId="0" fontId="5" fillId="0" borderId="0" xfId="243" applyFont="1" applyAlignment="1">
      <alignment horizontal="center"/>
      <protection/>
    </xf>
    <xf numFmtId="0" fontId="1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243" applyFont="1" applyAlignment="1">
      <alignment horizontal="center"/>
      <protection/>
    </xf>
    <xf numFmtId="0" fontId="4" fillId="0" borderId="0" xfId="243" applyFont="1" applyAlignment="1">
      <alignment horizontal="center"/>
      <protection/>
    </xf>
    <xf numFmtId="0" fontId="9" fillId="0" borderId="0" xfId="0" applyFont="1" applyAlignment="1">
      <alignment horizontal="center" vertical="center" wrapText="1"/>
    </xf>
    <xf numFmtId="0" fontId="17" fillId="0" borderId="0" xfId="243" applyFont="1" applyFill="1" applyAlignment="1">
      <alignment horizontal="center"/>
      <protection/>
    </xf>
    <xf numFmtId="0" fontId="1" fillId="0" borderId="0" xfId="243" applyFont="1" applyFill="1" applyAlignment="1">
      <alignment horizontal="right"/>
      <protection/>
    </xf>
    <xf numFmtId="0" fontId="19" fillId="0" borderId="0" xfId="243" applyFont="1" applyFill="1" applyBorder="1" applyAlignment="1">
      <alignment horizontal="center"/>
      <protection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wrapText="1"/>
    </xf>
    <xf numFmtId="0" fontId="17" fillId="0" borderId="0" xfId="0" applyFont="1" applyBorder="1" applyAlignment="1">
      <alignment horizontal="center"/>
    </xf>
    <xf numFmtId="0" fontId="18" fillId="0" borderId="59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top" wrapText="1"/>
    </xf>
    <xf numFmtId="0" fontId="4" fillId="0" borderId="0" xfId="243" applyFont="1" applyFill="1" applyBorder="1" applyAlignment="1">
      <alignment horizontal="center" vertical="center" wrapText="1"/>
      <protection/>
    </xf>
    <xf numFmtId="0" fontId="40" fillId="0" borderId="75" xfId="243" applyFont="1" applyFill="1" applyBorder="1" applyAlignment="1">
      <alignment horizontal="center" vertical="center" shrinkToFit="1"/>
      <protection/>
    </xf>
    <xf numFmtId="0" fontId="40" fillId="0" borderId="78" xfId="243" applyFont="1" applyFill="1" applyBorder="1" applyAlignment="1">
      <alignment horizontal="center" vertical="center" shrinkToFit="1"/>
      <protection/>
    </xf>
    <xf numFmtId="0" fontId="40" fillId="0" borderId="60" xfId="243" applyFont="1" applyFill="1" applyBorder="1" applyAlignment="1">
      <alignment horizontal="center" vertical="center" shrinkToFit="1"/>
      <protection/>
    </xf>
    <xf numFmtId="0" fontId="27" fillId="0" borderId="74" xfId="243" applyFont="1" applyFill="1" applyBorder="1" applyAlignment="1">
      <alignment horizontal="center" vertical="center" shrinkToFit="1"/>
      <protection/>
    </xf>
    <xf numFmtId="0" fontId="27" fillId="0" borderId="69" xfId="243" applyFont="1" applyFill="1" applyBorder="1" applyAlignment="1">
      <alignment horizontal="center" vertical="center" shrinkToFit="1"/>
      <protection/>
    </xf>
    <xf numFmtId="0" fontId="2" fillId="0" borderId="75" xfId="243" applyFont="1" applyBorder="1" applyAlignment="1">
      <alignment horizontal="center" vertical="center" wrapText="1"/>
      <protection/>
    </xf>
    <xf numFmtId="0" fontId="2" fillId="0" borderId="60" xfId="243" applyFont="1" applyBorder="1" applyAlignment="1">
      <alignment horizontal="center" vertical="center" wrapText="1"/>
      <protection/>
    </xf>
    <xf numFmtId="0" fontId="9" fillId="0" borderId="0" xfId="243" applyFont="1" applyAlignment="1">
      <alignment horizontal="center" wrapText="1"/>
      <protection/>
    </xf>
    <xf numFmtId="0" fontId="10" fillId="0" borderId="60" xfId="243" applyFont="1" applyBorder="1" applyAlignment="1">
      <alignment horizontal="center" vertical="top" wrapText="1"/>
      <protection/>
    </xf>
    <xf numFmtId="0" fontId="10" fillId="0" borderId="59" xfId="243" applyFont="1" applyBorder="1" applyAlignment="1">
      <alignment horizontal="center" vertical="top" wrapText="1"/>
      <protection/>
    </xf>
    <xf numFmtId="0" fontId="10" fillId="0" borderId="59" xfId="243" applyFont="1" applyBorder="1" applyAlignment="1">
      <alignment horizontal="center" vertical="center" wrapText="1"/>
      <protection/>
    </xf>
    <xf numFmtId="0" fontId="1" fillId="0" borderId="74" xfId="243" applyFont="1" applyBorder="1" applyAlignment="1">
      <alignment horizontal="center"/>
      <protection/>
    </xf>
    <xf numFmtId="0" fontId="1" fillId="0" borderId="69" xfId="243" applyFont="1" applyBorder="1" applyAlignment="1">
      <alignment horizontal="center"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7" fillId="0" borderId="75" xfId="0" applyFont="1" applyBorder="1" applyAlignment="1">
      <alignment horizontal="justify" wrapText="1"/>
    </xf>
    <xf numFmtId="0" fontId="28" fillId="0" borderId="60" xfId="0" applyFont="1" applyBorder="1" applyAlignment="1">
      <alignment horizontal="justify" wrapText="1"/>
    </xf>
    <xf numFmtId="0" fontId="4" fillId="0" borderId="75" xfId="0" applyFont="1" applyBorder="1" applyAlignment="1">
      <alignment horizontal="justify" wrapText="1"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7" fillId="0" borderId="59" xfId="0" applyFont="1" applyBorder="1" applyAlignment="1">
      <alignment horizontal="center" vertical="center"/>
    </xf>
    <xf numFmtId="0" fontId="28" fillId="0" borderId="59" xfId="0" applyFont="1" applyBorder="1" applyAlignment="1">
      <alignment/>
    </xf>
    <xf numFmtId="0" fontId="27" fillId="0" borderId="59" xfId="0" applyFont="1" applyBorder="1" applyAlignment="1">
      <alignment horizontal="center"/>
    </xf>
    <xf numFmtId="0" fontId="111" fillId="0" borderId="84" xfId="243" applyFont="1" applyBorder="1" applyAlignment="1">
      <alignment vertical="top" wrapText="1"/>
      <protection/>
    </xf>
    <xf numFmtId="2" fontId="1" fillId="0" borderId="85" xfId="0" applyNumberFormat="1" applyFont="1" applyBorder="1" applyAlignment="1">
      <alignment wrapText="1"/>
    </xf>
  </cellXfs>
  <cellStyles count="2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4 2" xfId="157"/>
    <cellStyle name="xl35" xfId="158"/>
    <cellStyle name="xl36" xfId="159"/>
    <cellStyle name="xl37" xfId="160"/>
    <cellStyle name="xl38" xfId="161"/>
    <cellStyle name="xl39" xfId="162"/>
    <cellStyle name="xl40" xfId="163"/>
    <cellStyle name="xl41" xfId="164"/>
    <cellStyle name="xl42" xfId="165"/>
    <cellStyle name="xl43" xfId="166"/>
    <cellStyle name="xl44" xfId="167"/>
    <cellStyle name="xl45" xfId="168"/>
    <cellStyle name="xl46" xfId="169"/>
    <cellStyle name="xl47" xfId="170"/>
    <cellStyle name="xl48" xfId="171"/>
    <cellStyle name="xl49" xfId="172"/>
    <cellStyle name="xl50" xfId="173"/>
    <cellStyle name="xl51" xfId="174"/>
    <cellStyle name="xl52" xfId="175"/>
    <cellStyle name="xl53" xfId="176"/>
    <cellStyle name="xl53 2" xfId="177"/>
    <cellStyle name="xl54" xfId="178"/>
    <cellStyle name="xl55" xfId="179"/>
    <cellStyle name="xl56" xfId="180"/>
    <cellStyle name="xl57" xfId="181"/>
    <cellStyle name="xl58" xfId="182"/>
    <cellStyle name="xl59" xfId="183"/>
    <cellStyle name="xl60" xfId="184"/>
    <cellStyle name="xl61" xfId="185"/>
    <cellStyle name="xl62" xfId="186"/>
    <cellStyle name="xl63" xfId="187"/>
    <cellStyle name="xl64" xfId="188"/>
    <cellStyle name="xl65" xfId="189"/>
    <cellStyle name="xl66" xfId="190"/>
    <cellStyle name="xl67" xfId="191"/>
    <cellStyle name="xl68" xfId="192"/>
    <cellStyle name="xl69" xfId="193"/>
    <cellStyle name="xl70" xfId="194"/>
    <cellStyle name="xl71" xfId="195"/>
    <cellStyle name="xl72" xfId="196"/>
    <cellStyle name="xl73" xfId="197"/>
    <cellStyle name="xl74" xfId="198"/>
    <cellStyle name="xl75" xfId="199"/>
    <cellStyle name="xl76" xfId="200"/>
    <cellStyle name="xl77" xfId="201"/>
    <cellStyle name="xl78" xfId="202"/>
    <cellStyle name="xl79" xfId="203"/>
    <cellStyle name="xl80" xfId="204"/>
    <cellStyle name="xl81" xfId="205"/>
    <cellStyle name="xl82" xfId="206"/>
    <cellStyle name="xl83" xfId="207"/>
    <cellStyle name="xl84" xfId="208"/>
    <cellStyle name="xl85" xfId="209"/>
    <cellStyle name="xl86" xfId="210"/>
    <cellStyle name="xl87" xfId="211"/>
    <cellStyle name="xl88" xfId="212"/>
    <cellStyle name="xl89" xfId="213"/>
    <cellStyle name="xl90" xfId="214"/>
    <cellStyle name="xl91" xfId="215"/>
    <cellStyle name="xl92" xfId="216"/>
    <cellStyle name="xl93" xfId="217"/>
    <cellStyle name="xl94" xfId="218"/>
    <cellStyle name="xl95" xfId="219"/>
    <cellStyle name="xl96" xfId="220"/>
    <cellStyle name="xl97" xfId="221"/>
    <cellStyle name="xl98" xfId="222"/>
    <cellStyle name="xl99" xfId="223"/>
    <cellStyle name="Акцент1" xfId="224"/>
    <cellStyle name="Акцент2" xfId="225"/>
    <cellStyle name="Акцент3" xfId="226"/>
    <cellStyle name="Акцент4" xfId="227"/>
    <cellStyle name="Акцент5" xfId="228"/>
    <cellStyle name="Акцент6" xfId="229"/>
    <cellStyle name="Ввод " xfId="230"/>
    <cellStyle name="Вывод" xfId="231"/>
    <cellStyle name="Вычисление" xfId="232"/>
    <cellStyle name="Currency" xfId="233"/>
    <cellStyle name="Currency [0]" xfId="234"/>
    <cellStyle name="Заголовок 1" xfId="235"/>
    <cellStyle name="Заголовок 2" xfId="236"/>
    <cellStyle name="Заголовок 3" xfId="237"/>
    <cellStyle name="Заголовок 4" xfId="238"/>
    <cellStyle name="Итог" xfId="239"/>
    <cellStyle name="Контрольная ячейка" xfId="240"/>
    <cellStyle name="Название" xfId="241"/>
    <cellStyle name="Нейтральный" xfId="242"/>
    <cellStyle name="Обычный 2" xfId="243"/>
    <cellStyle name="Плохой" xfId="244"/>
    <cellStyle name="Пояснение" xfId="245"/>
    <cellStyle name="Примечание" xfId="246"/>
    <cellStyle name="Percent" xfId="247"/>
    <cellStyle name="Связанная ячейка" xfId="248"/>
    <cellStyle name="Текст предупреждения" xfId="249"/>
    <cellStyle name="Comma" xfId="250"/>
    <cellStyle name="Comma [0]" xfId="251"/>
    <cellStyle name="Финансовый 2" xfId="252"/>
    <cellStyle name="Финансовый 3" xfId="253"/>
    <cellStyle name="Финансовый 4" xfId="254"/>
    <cellStyle name="Финансовый 5" xfId="255"/>
    <cellStyle name="Финансовый 6" xfId="256"/>
    <cellStyle name="Хороший" xfId="2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95250" cy="219075"/>
    <xdr:sp>
      <xdr:nvSpPr>
        <xdr:cNvPr id="1" name="AutoShape 1" descr="setpict"/>
        <xdr:cNvSpPr>
          <a:spLocks noChangeAspect="1"/>
        </xdr:cNvSpPr>
      </xdr:nvSpPr>
      <xdr:spPr>
        <a:xfrm>
          <a:off x="912495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" name="AutoShape 2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9075"/>
    <xdr:sp>
      <xdr:nvSpPr>
        <xdr:cNvPr id="3" name="AutoShape 3" descr="setpict"/>
        <xdr:cNvSpPr>
          <a:spLocks noChangeAspect="1"/>
        </xdr:cNvSpPr>
      </xdr:nvSpPr>
      <xdr:spPr>
        <a:xfrm>
          <a:off x="3124200" y="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" name="AutoShape 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9075"/>
    <xdr:sp>
      <xdr:nvSpPr>
        <xdr:cNvPr id="5" name="AutoShape 5" descr="setpict"/>
        <xdr:cNvSpPr>
          <a:spLocks noChangeAspect="1"/>
        </xdr:cNvSpPr>
      </xdr:nvSpPr>
      <xdr:spPr>
        <a:xfrm>
          <a:off x="3124200" y="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6" name="AutoShape 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7" name="AutoShape 7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8" name="AutoShape 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9" name="AutoShape 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0" name="AutoShape 10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1" name="AutoShape 1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2" name="AutoShape 1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3" name="AutoShape 13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4" name="AutoShape 1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5" name="AutoShape 1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6" name="AutoShape 16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7" name="AutoShape 1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8" name="AutoShape 1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9" name="AutoShape 19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0" name="AutoShape 2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1" name="AutoShape 2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2" name="AutoShape 22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3" name="AutoShape 2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4" name="AutoShape 2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5" name="AutoShape 25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6" name="AutoShape 2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7" name="AutoShape 2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8" name="AutoShape 28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9" name="AutoShape 2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0" name="AutoShape 3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1" name="AutoShape 31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2" name="AutoShape 3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3" name="AutoShape 3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4" name="AutoShape 34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5" name="AutoShape 3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6" name="AutoShape 3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7" name="AutoShape 37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8" name="AutoShape 3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9" name="AutoShape 3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40" name="AutoShape 40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1" name="AutoShape 4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2" name="AutoShape 4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43" name="AutoShape 43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4" name="AutoShape 4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5" name="AutoShape 4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46" name="AutoShape 46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7" name="AutoShape 4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8" name="AutoShape 4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49" name="AutoShape 49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50" name="AutoShape 5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51" name="AutoShape 5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52" name="AutoShape 52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53" name="AutoShape 5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54" name="AutoShape 5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55" name="AutoShape 55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56" name="AutoShape 5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57" name="AutoShape 5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58" name="AutoShape 58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59" name="AutoShape 5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60" name="AutoShape 6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61" name="AutoShape 61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62" name="AutoShape 6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63" name="AutoShape 6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64" name="AutoShape 64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65" name="AutoShape 6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66" name="AutoShape 6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67" name="AutoShape 67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68" name="AutoShape 6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69" name="AutoShape 6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70" name="AutoShape 70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71" name="AutoShape 7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72" name="AutoShape 7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73" name="AutoShape 73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74" name="AutoShape 7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75" name="AutoShape 7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76" name="AutoShape 76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77" name="AutoShape 7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78" name="AutoShape 7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79" name="AutoShape 79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80" name="AutoShape 8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81" name="AutoShape 8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82" name="AutoShape 82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83" name="AutoShape 8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84" name="AutoShape 8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85" name="AutoShape 85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86" name="AutoShape 8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87" name="AutoShape 8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88" name="AutoShape 88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89" name="AutoShape 8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90" name="AutoShape 9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91" name="AutoShape 91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92" name="AutoShape 9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93" name="AutoShape 9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94" name="AutoShape 94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95" name="AutoShape 9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96" name="AutoShape 9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97" name="AutoShape 97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98" name="AutoShape 9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99" name="AutoShape 9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00" name="AutoShape 100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01" name="AutoShape 10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02" name="AutoShape 10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03" name="AutoShape 103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04" name="AutoShape 10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05" name="AutoShape 10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06" name="AutoShape 106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07" name="AutoShape 10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08" name="AutoShape 10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09" name="AutoShape 109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10" name="AutoShape 11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11" name="AutoShape 11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12" name="AutoShape 112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13" name="AutoShape 11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14" name="AutoShape 11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15" name="AutoShape 115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16" name="AutoShape 11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17" name="AutoShape 11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18" name="AutoShape 118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19" name="AutoShape 11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20" name="AutoShape 12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21" name="AutoShape 121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22" name="AutoShape 12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23" name="AutoShape 12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24" name="AutoShape 124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25" name="AutoShape 12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26" name="AutoShape 12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27" name="AutoShape 127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28" name="AutoShape 12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29" name="AutoShape 12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30" name="AutoShape 130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31" name="AutoShape 13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32" name="AutoShape 13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33" name="AutoShape 133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34" name="AutoShape 13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35" name="AutoShape 13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36" name="AutoShape 136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37" name="AutoShape 13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38" name="AutoShape 13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39" name="AutoShape 139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40" name="AutoShape 14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41" name="AutoShape 14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42" name="AutoShape 142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43" name="AutoShape 14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44" name="AutoShape 14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45" name="AutoShape 145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46" name="AutoShape 14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47" name="AutoShape 14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48" name="AutoShape 148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49" name="AutoShape 14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50" name="AutoShape 15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51" name="AutoShape 151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52" name="AutoShape 15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53" name="AutoShape 15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54" name="AutoShape 154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55" name="AutoShape 15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56" name="AutoShape 15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57" name="AutoShape 157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58" name="AutoShape 15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59" name="AutoShape 15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60" name="AutoShape 160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61" name="AutoShape 16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62" name="AutoShape 16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63" name="AutoShape 163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64" name="AutoShape 16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65" name="AutoShape 16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66" name="AutoShape 166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67" name="AutoShape 16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68" name="AutoShape 16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69" name="AutoShape 169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70" name="AutoShape 17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71" name="AutoShape 17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72" name="AutoShape 172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73" name="AutoShape 17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74" name="AutoShape 17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75" name="AutoShape 175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76" name="AutoShape 17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77" name="AutoShape 17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78" name="AutoShape 178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79" name="AutoShape 17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80" name="AutoShape 18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81" name="AutoShape 181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82" name="AutoShape 18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83" name="AutoShape 18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84" name="AutoShape 184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85" name="AutoShape 18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86" name="AutoShape 18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87" name="AutoShape 187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88" name="AutoShape 18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89" name="AutoShape 18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90" name="AutoShape 190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91" name="AutoShape 19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92" name="AutoShape 19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93" name="AutoShape 193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94" name="AutoShape 19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95" name="AutoShape 19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96" name="AutoShape 196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97" name="AutoShape 19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98" name="AutoShape 19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99" name="AutoShape 199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00" name="AutoShape 20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01" name="AutoShape 20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02" name="AutoShape 202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03" name="AutoShape 20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04" name="AutoShape 20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05" name="AutoShape 205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06" name="AutoShape 20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07" name="AutoShape 20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08" name="AutoShape 208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09" name="AutoShape 20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10" name="AutoShape 21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11" name="AutoShape 211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12" name="AutoShape 21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13" name="AutoShape 21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14" name="AutoShape 214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15" name="AutoShape 21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16" name="AutoShape 21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17" name="AutoShape 217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18" name="AutoShape 21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19" name="AutoShape 21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20" name="AutoShape 220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21" name="AutoShape 22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22" name="AutoShape 22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23" name="AutoShape 223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24" name="AutoShape 22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25" name="AutoShape 22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26" name="AutoShape 226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27" name="AutoShape 22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28" name="AutoShape 22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29" name="AutoShape 229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30" name="AutoShape 23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31" name="AutoShape 23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32" name="AutoShape 232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33" name="AutoShape 23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34" name="AutoShape 23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35" name="AutoShape 235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36" name="AutoShape 23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37" name="AutoShape 23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38" name="AutoShape 238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39" name="AutoShape 23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40" name="AutoShape 24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41" name="AutoShape 241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42" name="AutoShape 24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43" name="AutoShape 24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44" name="AutoShape 244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45" name="AutoShape 24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46" name="AutoShape 24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47" name="AutoShape 247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48" name="AutoShape 24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49" name="AutoShape 24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50" name="AutoShape 250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51" name="AutoShape 25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52" name="AutoShape 25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53" name="AutoShape 253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54" name="AutoShape 25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55" name="AutoShape 25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56" name="AutoShape 256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57" name="AutoShape 25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58" name="AutoShape 25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59" name="AutoShape 259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60" name="AutoShape 26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61" name="AutoShape 26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62" name="AutoShape 262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63" name="AutoShape 26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64" name="AutoShape 26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65" name="AutoShape 265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66" name="AutoShape 26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67" name="AutoShape 26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68" name="AutoShape 268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69" name="AutoShape 26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70" name="AutoShape 27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71" name="AutoShape 271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72" name="AutoShape 27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73" name="AutoShape 27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74" name="AutoShape 274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75" name="AutoShape 27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76" name="AutoShape 27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77" name="AutoShape 277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78" name="AutoShape 27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79" name="AutoShape 27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80" name="AutoShape 280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81" name="AutoShape 28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82" name="AutoShape 28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83" name="AutoShape 283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84" name="AutoShape 28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85" name="AutoShape 28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86" name="AutoShape 286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87" name="AutoShape 28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88" name="AutoShape 28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89" name="AutoShape 289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90" name="AutoShape 29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91" name="AutoShape 29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92" name="AutoShape 292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93" name="AutoShape 29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94" name="AutoShape 29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95" name="AutoShape 295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96" name="AutoShape 29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97" name="AutoShape 29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98" name="AutoShape 298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99" name="AutoShape 29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00" name="AutoShape 30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01" name="AutoShape 301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02" name="AutoShape 30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03" name="AutoShape 30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04" name="AutoShape 304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05" name="AutoShape 30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06" name="AutoShape 30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07" name="AutoShape 307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08" name="AutoShape 30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09" name="AutoShape 30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10" name="AutoShape 310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11" name="AutoShape 31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12" name="AutoShape 31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13" name="AutoShape 313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14" name="AutoShape 31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15" name="AutoShape 31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16" name="AutoShape 316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17" name="AutoShape 31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18" name="AutoShape 31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19" name="AutoShape 319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20" name="AutoShape 32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21" name="AutoShape 32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22" name="AutoShape 322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23" name="AutoShape 32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24" name="AutoShape 32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25" name="AutoShape 325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26" name="AutoShape 32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27" name="AutoShape 32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28" name="AutoShape 328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29" name="AutoShape 32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30" name="AutoShape 33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31" name="AutoShape 331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32" name="AutoShape 33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33" name="AutoShape 33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34" name="AutoShape 334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35" name="AutoShape 33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36" name="AutoShape 33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37" name="AutoShape 337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38" name="AutoShape 33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39" name="AutoShape 33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40" name="AutoShape 340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41" name="AutoShape 34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42" name="AutoShape 34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43" name="AutoShape 343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44" name="AutoShape 34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45" name="AutoShape 34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46" name="AutoShape 346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47" name="AutoShape 34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48" name="AutoShape 34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49" name="AutoShape 349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50" name="AutoShape 35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51" name="AutoShape 35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52" name="AutoShape 352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53" name="AutoShape 35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54" name="AutoShape 35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55" name="AutoShape 355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56" name="AutoShape 35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57" name="AutoShape 35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58" name="AutoShape 358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59" name="AutoShape 35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60" name="AutoShape 36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61" name="AutoShape 361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62" name="AutoShape 36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63" name="AutoShape 36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64" name="AutoShape 364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65" name="AutoShape 36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66" name="AutoShape 36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67" name="AutoShape 367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68" name="AutoShape 36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69" name="AutoShape 36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70" name="AutoShape 370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71" name="AutoShape 37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72" name="AutoShape 37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73" name="AutoShape 373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74" name="AutoShape 37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75" name="AutoShape 37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76" name="AutoShape 376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77" name="AutoShape 37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78" name="AutoShape 37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79" name="AutoShape 379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80" name="AutoShape 38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81" name="AutoShape 38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438150"/>
    <xdr:sp>
      <xdr:nvSpPr>
        <xdr:cNvPr id="382" name="AutoShape 382" descr="setpict"/>
        <xdr:cNvSpPr>
          <a:spLocks noChangeAspect="1"/>
        </xdr:cNvSpPr>
      </xdr:nvSpPr>
      <xdr:spPr>
        <a:xfrm>
          <a:off x="695325" y="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438150"/>
    <xdr:sp>
      <xdr:nvSpPr>
        <xdr:cNvPr id="383" name="AutoShape 383" descr="setpict"/>
        <xdr:cNvSpPr>
          <a:spLocks noChangeAspect="1"/>
        </xdr:cNvSpPr>
      </xdr:nvSpPr>
      <xdr:spPr>
        <a:xfrm>
          <a:off x="695325" y="0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438150"/>
    <xdr:sp>
      <xdr:nvSpPr>
        <xdr:cNvPr id="384" name="AutoShape 384" descr="setpict"/>
        <xdr:cNvSpPr>
          <a:spLocks noChangeAspect="1"/>
        </xdr:cNvSpPr>
      </xdr:nvSpPr>
      <xdr:spPr>
        <a:xfrm>
          <a:off x="695325" y="0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85" name="AutoShape 385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86" name="AutoShape 38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87" name="AutoShape 38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942975"/>
    <xdr:sp>
      <xdr:nvSpPr>
        <xdr:cNvPr id="388" name="AutoShape 388" descr="setpict"/>
        <xdr:cNvSpPr>
          <a:spLocks noChangeAspect="1"/>
        </xdr:cNvSpPr>
      </xdr:nvSpPr>
      <xdr:spPr>
        <a:xfrm>
          <a:off x="695325" y="0"/>
          <a:ext cx="952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942975"/>
    <xdr:sp>
      <xdr:nvSpPr>
        <xdr:cNvPr id="389" name="AutoShape 389" descr="setpict"/>
        <xdr:cNvSpPr>
          <a:spLocks noChangeAspect="1"/>
        </xdr:cNvSpPr>
      </xdr:nvSpPr>
      <xdr:spPr>
        <a:xfrm>
          <a:off x="695325" y="0"/>
          <a:ext cx="1238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942975"/>
    <xdr:sp>
      <xdr:nvSpPr>
        <xdr:cNvPr id="390" name="AutoShape 390" descr="setpict"/>
        <xdr:cNvSpPr>
          <a:spLocks noChangeAspect="1"/>
        </xdr:cNvSpPr>
      </xdr:nvSpPr>
      <xdr:spPr>
        <a:xfrm>
          <a:off x="695325" y="0"/>
          <a:ext cx="1238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91" name="AutoShape 391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92" name="AutoShape 39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93" name="AutoShape 39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94" name="AutoShape 394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95" name="AutoShape 395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96" name="AutoShape 39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97" name="AutoShape 397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98" name="AutoShape 39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99" name="AutoShape 39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400" name="AutoShape 400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01" name="AutoShape 40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02" name="AutoShape 402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361950"/>
    <xdr:sp>
      <xdr:nvSpPr>
        <xdr:cNvPr id="403" name="AutoShape 403" descr="setpict"/>
        <xdr:cNvSpPr>
          <a:spLocks noChangeAspect="1"/>
        </xdr:cNvSpPr>
      </xdr:nvSpPr>
      <xdr:spPr>
        <a:xfrm>
          <a:off x="695325" y="0"/>
          <a:ext cx="952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361950"/>
    <xdr:sp>
      <xdr:nvSpPr>
        <xdr:cNvPr id="404" name="AutoShape 404" descr="setpict"/>
        <xdr:cNvSpPr>
          <a:spLocks noChangeAspect="1"/>
        </xdr:cNvSpPr>
      </xdr:nvSpPr>
      <xdr:spPr>
        <a:xfrm>
          <a:off x="695325" y="0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361950"/>
    <xdr:sp>
      <xdr:nvSpPr>
        <xdr:cNvPr id="405" name="AutoShape 405" descr="setpict"/>
        <xdr:cNvSpPr>
          <a:spLocks noChangeAspect="1"/>
        </xdr:cNvSpPr>
      </xdr:nvSpPr>
      <xdr:spPr>
        <a:xfrm>
          <a:off x="695325" y="0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406" name="AutoShape 406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07" name="AutoShape 40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08" name="AutoShape 408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409" name="AutoShape 409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10" name="AutoShape 41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11" name="AutoShape 411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412" name="AutoShape 412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13" name="AutoShape 413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14" name="AutoShape 414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415" name="AutoShape 415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16" name="AutoShape 416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17" name="AutoShape 417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418" name="AutoShape 418" descr="setpict"/>
        <xdr:cNvSpPr>
          <a:spLocks noChangeAspect="1"/>
        </xdr:cNvSpPr>
      </xdr:nvSpPr>
      <xdr:spPr>
        <a:xfrm>
          <a:off x="6953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19" name="AutoShape 419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20" name="AutoShape 420" descr="setpict"/>
        <xdr:cNvSpPr>
          <a:spLocks noChangeAspect="1"/>
        </xdr:cNvSpPr>
      </xdr:nvSpPr>
      <xdr:spPr>
        <a:xfrm>
          <a:off x="695325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942975"/>
    <xdr:sp>
      <xdr:nvSpPr>
        <xdr:cNvPr id="421" name="AutoShape 421" descr="setpict"/>
        <xdr:cNvSpPr>
          <a:spLocks noChangeAspect="1"/>
        </xdr:cNvSpPr>
      </xdr:nvSpPr>
      <xdr:spPr>
        <a:xfrm>
          <a:off x="695325" y="0"/>
          <a:ext cx="952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942975"/>
    <xdr:sp>
      <xdr:nvSpPr>
        <xdr:cNvPr id="422" name="AutoShape 422" descr="setpict"/>
        <xdr:cNvSpPr>
          <a:spLocks noChangeAspect="1"/>
        </xdr:cNvSpPr>
      </xdr:nvSpPr>
      <xdr:spPr>
        <a:xfrm>
          <a:off x="695325" y="0"/>
          <a:ext cx="1238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942975"/>
    <xdr:sp>
      <xdr:nvSpPr>
        <xdr:cNvPr id="423" name="AutoShape 423" descr="setpict"/>
        <xdr:cNvSpPr>
          <a:spLocks noChangeAspect="1"/>
        </xdr:cNvSpPr>
      </xdr:nvSpPr>
      <xdr:spPr>
        <a:xfrm>
          <a:off x="695325" y="0"/>
          <a:ext cx="1238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219075"/>
    <xdr:sp>
      <xdr:nvSpPr>
        <xdr:cNvPr id="424" name="AutoShape 424" descr="setpict"/>
        <xdr:cNvSpPr>
          <a:spLocks noChangeAspect="1"/>
        </xdr:cNvSpPr>
      </xdr:nvSpPr>
      <xdr:spPr>
        <a:xfrm>
          <a:off x="695325" y="2152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23825" cy="219075"/>
    <xdr:sp>
      <xdr:nvSpPr>
        <xdr:cNvPr id="425" name="AutoShape 425" descr="setpict"/>
        <xdr:cNvSpPr>
          <a:spLocks noChangeAspect="1"/>
        </xdr:cNvSpPr>
      </xdr:nvSpPr>
      <xdr:spPr>
        <a:xfrm>
          <a:off x="695325" y="21526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23825" cy="219075"/>
    <xdr:sp>
      <xdr:nvSpPr>
        <xdr:cNvPr id="426" name="AutoShape 426" descr="setpict"/>
        <xdr:cNvSpPr>
          <a:spLocks noChangeAspect="1"/>
        </xdr:cNvSpPr>
      </xdr:nvSpPr>
      <xdr:spPr>
        <a:xfrm>
          <a:off x="695325" y="21526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219075"/>
    <xdr:sp>
      <xdr:nvSpPr>
        <xdr:cNvPr id="427" name="AutoShape 427" descr="setpict"/>
        <xdr:cNvSpPr>
          <a:spLocks noChangeAspect="1"/>
        </xdr:cNvSpPr>
      </xdr:nvSpPr>
      <xdr:spPr>
        <a:xfrm>
          <a:off x="695325" y="2600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23825" cy="219075"/>
    <xdr:sp>
      <xdr:nvSpPr>
        <xdr:cNvPr id="428" name="AutoShape 428" descr="setpict"/>
        <xdr:cNvSpPr>
          <a:spLocks noChangeAspect="1"/>
        </xdr:cNvSpPr>
      </xdr:nvSpPr>
      <xdr:spPr>
        <a:xfrm>
          <a:off x="695325" y="26003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23825" cy="219075"/>
    <xdr:sp>
      <xdr:nvSpPr>
        <xdr:cNvPr id="429" name="AutoShape 429" descr="setpict"/>
        <xdr:cNvSpPr>
          <a:spLocks noChangeAspect="1"/>
        </xdr:cNvSpPr>
      </xdr:nvSpPr>
      <xdr:spPr>
        <a:xfrm>
          <a:off x="695325" y="26003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219075"/>
    <xdr:sp>
      <xdr:nvSpPr>
        <xdr:cNvPr id="430" name="AutoShape 430" descr="setpict"/>
        <xdr:cNvSpPr>
          <a:spLocks noChangeAspect="1"/>
        </xdr:cNvSpPr>
      </xdr:nvSpPr>
      <xdr:spPr>
        <a:xfrm>
          <a:off x="695325" y="2600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23825" cy="219075"/>
    <xdr:sp>
      <xdr:nvSpPr>
        <xdr:cNvPr id="431" name="AutoShape 431" descr="setpict"/>
        <xdr:cNvSpPr>
          <a:spLocks noChangeAspect="1"/>
        </xdr:cNvSpPr>
      </xdr:nvSpPr>
      <xdr:spPr>
        <a:xfrm>
          <a:off x="695325" y="26003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23825" cy="219075"/>
    <xdr:sp>
      <xdr:nvSpPr>
        <xdr:cNvPr id="432" name="AutoShape 432" descr="setpict"/>
        <xdr:cNvSpPr>
          <a:spLocks noChangeAspect="1"/>
        </xdr:cNvSpPr>
      </xdr:nvSpPr>
      <xdr:spPr>
        <a:xfrm>
          <a:off x="695325" y="26003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19075"/>
    <xdr:sp>
      <xdr:nvSpPr>
        <xdr:cNvPr id="433" name="AutoShape 433" descr="setpict"/>
        <xdr:cNvSpPr>
          <a:spLocks noChangeAspect="1"/>
        </xdr:cNvSpPr>
      </xdr:nvSpPr>
      <xdr:spPr>
        <a:xfrm>
          <a:off x="695325" y="359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23825" cy="219075"/>
    <xdr:sp>
      <xdr:nvSpPr>
        <xdr:cNvPr id="434" name="AutoShape 434" descr="setpict"/>
        <xdr:cNvSpPr>
          <a:spLocks noChangeAspect="1"/>
        </xdr:cNvSpPr>
      </xdr:nvSpPr>
      <xdr:spPr>
        <a:xfrm>
          <a:off x="695325" y="3590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23825" cy="219075"/>
    <xdr:sp>
      <xdr:nvSpPr>
        <xdr:cNvPr id="435" name="AutoShape 435" descr="setpict"/>
        <xdr:cNvSpPr>
          <a:spLocks noChangeAspect="1"/>
        </xdr:cNvSpPr>
      </xdr:nvSpPr>
      <xdr:spPr>
        <a:xfrm>
          <a:off x="695325" y="3590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19075"/>
    <xdr:sp>
      <xdr:nvSpPr>
        <xdr:cNvPr id="436" name="AutoShape 436" descr="setpict"/>
        <xdr:cNvSpPr>
          <a:spLocks noChangeAspect="1"/>
        </xdr:cNvSpPr>
      </xdr:nvSpPr>
      <xdr:spPr>
        <a:xfrm>
          <a:off x="695325" y="359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23825" cy="219075"/>
    <xdr:sp>
      <xdr:nvSpPr>
        <xdr:cNvPr id="437" name="AutoShape 437" descr="setpict"/>
        <xdr:cNvSpPr>
          <a:spLocks noChangeAspect="1"/>
        </xdr:cNvSpPr>
      </xdr:nvSpPr>
      <xdr:spPr>
        <a:xfrm>
          <a:off x="695325" y="3590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23825" cy="219075"/>
    <xdr:sp>
      <xdr:nvSpPr>
        <xdr:cNvPr id="438" name="AutoShape 438" descr="setpict"/>
        <xdr:cNvSpPr>
          <a:spLocks noChangeAspect="1"/>
        </xdr:cNvSpPr>
      </xdr:nvSpPr>
      <xdr:spPr>
        <a:xfrm>
          <a:off x="695325" y="3590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19075"/>
    <xdr:sp>
      <xdr:nvSpPr>
        <xdr:cNvPr id="439" name="AutoShape 439" descr="setpict"/>
        <xdr:cNvSpPr>
          <a:spLocks noChangeAspect="1"/>
        </xdr:cNvSpPr>
      </xdr:nvSpPr>
      <xdr:spPr>
        <a:xfrm>
          <a:off x="695325" y="359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23825" cy="219075"/>
    <xdr:sp>
      <xdr:nvSpPr>
        <xdr:cNvPr id="440" name="AutoShape 440" descr="setpict"/>
        <xdr:cNvSpPr>
          <a:spLocks noChangeAspect="1"/>
        </xdr:cNvSpPr>
      </xdr:nvSpPr>
      <xdr:spPr>
        <a:xfrm>
          <a:off x="695325" y="3590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23825" cy="219075"/>
    <xdr:sp>
      <xdr:nvSpPr>
        <xdr:cNvPr id="441" name="AutoShape 441" descr="setpict"/>
        <xdr:cNvSpPr>
          <a:spLocks noChangeAspect="1"/>
        </xdr:cNvSpPr>
      </xdr:nvSpPr>
      <xdr:spPr>
        <a:xfrm>
          <a:off x="695325" y="3590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219075"/>
    <xdr:sp>
      <xdr:nvSpPr>
        <xdr:cNvPr id="442" name="AutoShape 442" descr="setpict"/>
        <xdr:cNvSpPr>
          <a:spLocks noChangeAspect="1"/>
        </xdr:cNvSpPr>
      </xdr:nvSpPr>
      <xdr:spPr>
        <a:xfrm>
          <a:off x="695325" y="4086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23825" cy="219075"/>
    <xdr:sp>
      <xdr:nvSpPr>
        <xdr:cNvPr id="443" name="AutoShape 443" descr="setpict"/>
        <xdr:cNvSpPr>
          <a:spLocks noChangeAspect="1"/>
        </xdr:cNvSpPr>
      </xdr:nvSpPr>
      <xdr:spPr>
        <a:xfrm>
          <a:off x="695325" y="4086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23825" cy="219075"/>
    <xdr:sp>
      <xdr:nvSpPr>
        <xdr:cNvPr id="444" name="AutoShape 444" descr="setpict"/>
        <xdr:cNvSpPr>
          <a:spLocks noChangeAspect="1"/>
        </xdr:cNvSpPr>
      </xdr:nvSpPr>
      <xdr:spPr>
        <a:xfrm>
          <a:off x="695325" y="4086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445" name="AutoShape 445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446" name="AutoShape 446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447" name="AutoShape 447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448" name="AutoShape 448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449" name="AutoShape 449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450" name="AutoShape 450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219075"/>
    <xdr:sp>
      <xdr:nvSpPr>
        <xdr:cNvPr id="451" name="AutoShape 451" descr="setpict"/>
        <xdr:cNvSpPr>
          <a:spLocks noChangeAspect="1"/>
        </xdr:cNvSpPr>
      </xdr:nvSpPr>
      <xdr:spPr>
        <a:xfrm>
          <a:off x="695325" y="4086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23825" cy="219075"/>
    <xdr:sp>
      <xdr:nvSpPr>
        <xdr:cNvPr id="452" name="AutoShape 452" descr="setpict"/>
        <xdr:cNvSpPr>
          <a:spLocks noChangeAspect="1"/>
        </xdr:cNvSpPr>
      </xdr:nvSpPr>
      <xdr:spPr>
        <a:xfrm>
          <a:off x="695325" y="4086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23825" cy="219075"/>
    <xdr:sp>
      <xdr:nvSpPr>
        <xdr:cNvPr id="453" name="AutoShape 453" descr="setpict"/>
        <xdr:cNvSpPr>
          <a:spLocks noChangeAspect="1"/>
        </xdr:cNvSpPr>
      </xdr:nvSpPr>
      <xdr:spPr>
        <a:xfrm>
          <a:off x="695325" y="4086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19075"/>
    <xdr:sp>
      <xdr:nvSpPr>
        <xdr:cNvPr id="454" name="AutoShape 454" descr="setpict"/>
        <xdr:cNvSpPr>
          <a:spLocks noChangeAspect="1"/>
        </xdr:cNvSpPr>
      </xdr:nvSpPr>
      <xdr:spPr>
        <a:xfrm>
          <a:off x="695325" y="4419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23825" cy="219075"/>
    <xdr:sp>
      <xdr:nvSpPr>
        <xdr:cNvPr id="455" name="AutoShape 455" descr="setpict"/>
        <xdr:cNvSpPr>
          <a:spLocks noChangeAspect="1"/>
        </xdr:cNvSpPr>
      </xdr:nvSpPr>
      <xdr:spPr>
        <a:xfrm>
          <a:off x="695325" y="4419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23825" cy="219075"/>
    <xdr:sp>
      <xdr:nvSpPr>
        <xdr:cNvPr id="456" name="AutoShape 456" descr="setpict"/>
        <xdr:cNvSpPr>
          <a:spLocks noChangeAspect="1"/>
        </xdr:cNvSpPr>
      </xdr:nvSpPr>
      <xdr:spPr>
        <a:xfrm>
          <a:off x="695325" y="4419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5250" cy="428625"/>
    <xdr:sp>
      <xdr:nvSpPr>
        <xdr:cNvPr id="457" name="AutoShape 457" descr="setpict"/>
        <xdr:cNvSpPr>
          <a:spLocks noChangeAspect="1"/>
        </xdr:cNvSpPr>
      </xdr:nvSpPr>
      <xdr:spPr>
        <a:xfrm>
          <a:off x="695325" y="526732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23825" cy="428625"/>
    <xdr:sp>
      <xdr:nvSpPr>
        <xdr:cNvPr id="458" name="AutoShape 458" descr="setpict"/>
        <xdr:cNvSpPr>
          <a:spLocks noChangeAspect="1"/>
        </xdr:cNvSpPr>
      </xdr:nvSpPr>
      <xdr:spPr>
        <a:xfrm>
          <a:off x="695325" y="5267325"/>
          <a:ext cx="1238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23825" cy="428625"/>
    <xdr:sp>
      <xdr:nvSpPr>
        <xdr:cNvPr id="459" name="AutoShape 459" descr="setpict"/>
        <xdr:cNvSpPr>
          <a:spLocks noChangeAspect="1"/>
        </xdr:cNvSpPr>
      </xdr:nvSpPr>
      <xdr:spPr>
        <a:xfrm>
          <a:off x="695325" y="5267325"/>
          <a:ext cx="1238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381000"/>
    <xdr:sp>
      <xdr:nvSpPr>
        <xdr:cNvPr id="460" name="AutoShape 460" descr="setpict"/>
        <xdr:cNvSpPr>
          <a:spLocks noChangeAspect="1"/>
        </xdr:cNvSpPr>
      </xdr:nvSpPr>
      <xdr:spPr>
        <a:xfrm>
          <a:off x="695325" y="56007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23825" cy="381000"/>
    <xdr:sp>
      <xdr:nvSpPr>
        <xdr:cNvPr id="461" name="AutoShape 461" descr="setpict"/>
        <xdr:cNvSpPr>
          <a:spLocks noChangeAspect="1"/>
        </xdr:cNvSpPr>
      </xdr:nvSpPr>
      <xdr:spPr>
        <a:xfrm>
          <a:off x="695325" y="560070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23825" cy="381000"/>
    <xdr:sp>
      <xdr:nvSpPr>
        <xdr:cNvPr id="462" name="AutoShape 462" descr="setpict"/>
        <xdr:cNvSpPr>
          <a:spLocks noChangeAspect="1"/>
        </xdr:cNvSpPr>
      </xdr:nvSpPr>
      <xdr:spPr>
        <a:xfrm>
          <a:off x="695325" y="560070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381000"/>
    <xdr:sp>
      <xdr:nvSpPr>
        <xdr:cNvPr id="463" name="AutoShape 463" descr="setpict"/>
        <xdr:cNvSpPr>
          <a:spLocks noChangeAspect="1"/>
        </xdr:cNvSpPr>
      </xdr:nvSpPr>
      <xdr:spPr>
        <a:xfrm>
          <a:off x="695325" y="56007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23825" cy="381000"/>
    <xdr:sp>
      <xdr:nvSpPr>
        <xdr:cNvPr id="464" name="AutoShape 464" descr="setpict"/>
        <xdr:cNvSpPr>
          <a:spLocks noChangeAspect="1"/>
        </xdr:cNvSpPr>
      </xdr:nvSpPr>
      <xdr:spPr>
        <a:xfrm>
          <a:off x="695325" y="560070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23825" cy="381000"/>
    <xdr:sp>
      <xdr:nvSpPr>
        <xdr:cNvPr id="465" name="AutoShape 465" descr="setpict"/>
        <xdr:cNvSpPr>
          <a:spLocks noChangeAspect="1"/>
        </xdr:cNvSpPr>
      </xdr:nvSpPr>
      <xdr:spPr>
        <a:xfrm>
          <a:off x="695325" y="560070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381000"/>
    <xdr:sp>
      <xdr:nvSpPr>
        <xdr:cNvPr id="466" name="AutoShape 466" descr="setpict"/>
        <xdr:cNvSpPr>
          <a:spLocks noChangeAspect="1"/>
        </xdr:cNvSpPr>
      </xdr:nvSpPr>
      <xdr:spPr>
        <a:xfrm>
          <a:off x="695325" y="56007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23825" cy="381000"/>
    <xdr:sp>
      <xdr:nvSpPr>
        <xdr:cNvPr id="467" name="AutoShape 467" descr="setpict"/>
        <xdr:cNvSpPr>
          <a:spLocks noChangeAspect="1"/>
        </xdr:cNvSpPr>
      </xdr:nvSpPr>
      <xdr:spPr>
        <a:xfrm>
          <a:off x="695325" y="560070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23825" cy="381000"/>
    <xdr:sp>
      <xdr:nvSpPr>
        <xdr:cNvPr id="468" name="AutoShape 468" descr="setpict"/>
        <xdr:cNvSpPr>
          <a:spLocks noChangeAspect="1"/>
        </xdr:cNvSpPr>
      </xdr:nvSpPr>
      <xdr:spPr>
        <a:xfrm>
          <a:off x="695325" y="560070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381000"/>
    <xdr:sp>
      <xdr:nvSpPr>
        <xdr:cNvPr id="469" name="AutoShape 469" descr="setpict"/>
        <xdr:cNvSpPr>
          <a:spLocks noChangeAspect="1"/>
        </xdr:cNvSpPr>
      </xdr:nvSpPr>
      <xdr:spPr>
        <a:xfrm>
          <a:off x="695325" y="56007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23825" cy="381000"/>
    <xdr:sp>
      <xdr:nvSpPr>
        <xdr:cNvPr id="470" name="AutoShape 470" descr="setpict"/>
        <xdr:cNvSpPr>
          <a:spLocks noChangeAspect="1"/>
        </xdr:cNvSpPr>
      </xdr:nvSpPr>
      <xdr:spPr>
        <a:xfrm>
          <a:off x="695325" y="560070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23825" cy="381000"/>
    <xdr:sp>
      <xdr:nvSpPr>
        <xdr:cNvPr id="471" name="AutoShape 471" descr="setpict"/>
        <xdr:cNvSpPr>
          <a:spLocks noChangeAspect="1"/>
        </xdr:cNvSpPr>
      </xdr:nvSpPr>
      <xdr:spPr>
        <a:xfrm>
          <a:off x="695325" y="560070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381000"/>
    <xdr:sp>
      <xdr:nvSpPr>
        <xdr:cNvPr id="472" name="AutoShape 472" descr="setpict"/>
        <xdr:cNvSpPr>
          <a:spLocks noChangeAspect="1"/>
        </xdr:cNvSpPr>
      </xdr:nvSpPr>
      <xdr:spPr>
        <a:xfrm>
          <a:off x="695325" y="56007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23825" cy="381000"/>
    <xdr:sp>
      <xdr:nvSpPr>
        <xdr:cNvPr id="473" name="AutoShape 473" descr="setpict"/>
        <xdr:cNvSpPr>
          <a:spLocks noChangeAspect="1"/>
        </xdr:cNvSpPr>
      </xdr:nvSpPr>
      <xdr:spPr>
        <a:xfrm>
          <a:off x="695325" y="560070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23825" cy="381000"/>
    <xdr:sp>
      <xdr:nvSpPr>
        <xdr:cNvPr id="474" name="AutoShape 474" descr="setpict"/>
        <xdr:cNvSpPr>
          <a:spLocks noChangeAspect="1"/>
        </xdr:cNvSpPr>
      </xdr:nvSpPr>
      <xdr:spPr>
        <a:xfrm>
          <a:off x="695325" y="560070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381000"/>
    <xdr:sp>
      <xdr:nvSpPr>
        <xdr:cNvPr id="475" name="AutoShape 475" descr="setpict"/>
        <xdr:cNvSpPr>
          <a:spLocks noChangeAspect="1"/>
        </xdr:cNvSpPr>
      </xdr:nvSpPr>
      <xdr:spPr>
        <a:xfrm>
          <a:off x="695325" y="56007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23825" cy="381000"/>
    <xdr:sp>
      <xdr:nvSpPr>
        <xdr:cNvPr id="476" name="AutoShape 476" descr="setpict"/>
        <xdr:cNvSpPr>
          <a:spLocks noChangeAspect="1"/>
        </xdr:cNvSpPr>
      </xdr:nvSpPr>
      <xdr:spPr>
        <a:xfrm>
          <a:off x="695325" y="560070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23825" cy="381000"/>
    <xdr:sp>
      <xdr:nvSpPr>
        <xdr:cNvPr id="477" name="AutoShape 477" descr="setpict"/>
        <xdr:cNvSpPr>
          <a:spLocks noChangeAspect="1"/>
        </xdr:cNvSpPr>
      </xdr:nvSpPr>
      <xdr:spPr>
        <a:xfrm>
          <a:off x="695325" y="560070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381000"/>
    <xdr:sp>
      <xdr:nvSpPr>
        <xdr:cNvPr id="478" name="AutoShape 478" descr="setpict"/>
        <xdr:cNvSpPr>
          <a:spLocks noChangeAspect="1"/>
        </xdr:cNvSpPr>
      </xdr:nvSpPr>
      <xdr:spPr>
        <a:xfrm>
          <a:off x="695325" y="56007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23825" cy="381000"/>
    <xdr:sp>
      <xdr:nvSpPr>
        <xdr:cNvPr id="479" name="AutoShape 479" descr="setpict"/>
        <xdr:cNvSpPr>
          <a:spLocks noChangeAspect="1"/>
        </xdr:cNvSpPr>
      </xdr:nvSpPr>
      <xdr:spPr>
        <a:xfrm>
          <a:off x="695325" y="560070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23825" cy="381000"/>
    <xdr:sp>
      <xdr:nvSpPr>
        <xdr:cNvPr id="480" name="AutoShape 480" descr="setpict"/>
        <xdr:cNvSpPr>
          <a:spLocks noChangeAspect="1"/>
        </xdr:cNvSpPr>
      </xdr:nvSpPr>
      <xdr:spPr>
        <a:xfrm>
          <a:off x="695325" y="560070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219075"/>
    <xdr:sp>
      <xdr:nvSpPr>
        <xdr:cNvPr id="481" name="AutoShape 481" descr="setpict"/>
        <xdr:cNvSpPr>
          <a:spLocks noChangeAspect="1"/>
        </xdr:cNvSpPr>
      </xdr:nvSpPr>
      <xdr:spPr>
        <a:xfrm>
          <a:off x="695325" y="6762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219075"/>
    <xdr:sp>
      <xdr:nvSpPr>
        <xdr:cNvPr id="482" name="AutoShape 482" descr="setpict"/>
        <xdr:cNvSpPr>
          <a:spLocks noChangeAspect="1"/>
        </xdr:cNvSpPr>
      </xdr:nvSpPr>
      <xdr:spPr>
        <a:xfrm>
          <a:off x="695325" y="6762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219075"/>
    <xdr:sp>
      <xdr:nvSpPr>
        <xdr:cNvPr id="483" name="AutoShape 483" descr="setpict"/>
        <xdr:cNvSpPr>
          <a:spLocks noChangeAspect="1"/>
        </xdr:cNvSpPr>
      </xdr:nvSpPr>
      <xdr:spPr>
        <a:xfrm>
          <a:off x="695325" y="6762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219075"/>
    <xdr:sp>
      <xdr:nvSpPr>
        <xdr:cNvPr id="484" name="AutoShape 484" descr="setpict"/>
        <xdr:cNvSpPr>
          <a:spLocks noChangeAspect="1"/>
        </xdr:cNvSpPr>
      </xdr:nvSpPr>
      <xdr:spPr>
        <a:xfrm>
          <a:off x="695325" y="6762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219075"/>
    <xdr:sp>
      <xdr:nvSpPr>
        <xdr:cNvPr id="485" name="AutoShape 485" descr="setpict"/>
        <xdr:cNvSpPr>
          <a:spLocks noChangeAspect="1"/>
        </xdr:cNvSpPr>
      </xdr:nvSpPr>
      <xdr:spPr>
        <a:xfrm>
          <a:off x="695325" y="6762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219075"/>
    <xdr:sp>
      <xdr:nvSpPr>
        <xdr:cNvPr id="486" name="AutoShape 486" descr="setpict"/>
        <xdr:cNvSpPr>
          <a:spLocks noChangeAspect="1"/>
        </xdr:cNvSpPr>
      </xdr:nvSpPr>
      <xdr:spPr>
        <a:xfrm>
          <a:off x="695325" y="6762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219075"/>
    <xdr:sp>
      <xdr:nvSpPr>
        <xdr:cNvPr id="487" name="AutoShape 487" descr="setpict"/>
        <xdr:cNvSpPr>
          <a:spLocks noChangeAspect="1"/>
        </xdr:cNvSpPr>
      </xdr:nvSpPr>
      <xdr:spPr>
        <a:xfrm>
          <a:off x="695325" y="6762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219075"/>
    <xdr:sp>
      <xdr:nvSpPr>
        <xdr:cNvPr id="488" name="AutoShape 488" descr="setpict"/>
        <xdr:cNvSpPr>
          <a:spLocks noChangeAspect="1"/>
        </xdr:cNvSpPr>
      </xdr:nvSpPr>
      <xdr:spPr>
        <a:xfrm>
          <a:off x="695325" y="6762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219075"/>
    <xdr:sp>
      <xdr:nvSpPr>
        <xdr:cNvPr id="489" name="AutoShape 489" descr="setpict"/>
        <xdr:cNvSpPr>
          <a:spLocks noChangeAspect="1"/>
        </xdr:cNvSpPr>
      </xdr:nvSpPr>
      <xdr:spPr>
        <a:xfrm>
          <a:off x="695325" y="6762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219075"/>
    <xdr:sp>
      <xdr:nvSpPr>
        <xdr:cNvPr id="490" name="AutoShape 490" descr="setpict"/>
        <xdr:cNvSpPr>
          <a:spLocks noChangeAspect="1"/>
        </xdr:cNvSpPr>
      </xdr:nvSpPr>
      <xdr:spPr>
        <a:xfrm>
          <a:off x="695325" y="6762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219075"/>
    <xdr:sp>
      <xdr:nvSpPr>
        <xdr:cNvPr id="491" name="AutoShape 491" descr="setpict"/>
        <xdr:cNvSpPr>
          <a:spLocks noChangeAspect="1"/>
        </xdr:cNvSpPr>
      </xdr:nvSpPr>
      <xdr:spPr>
        <a:xfrm>
          <a:off x="695325" y="6762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219075"/>
    <xdr:sp>
      <xdr:nvSpPr>
        <xdr:cNvPr id="492" name="AutoShape 492" descr="setpict"/>
        <xdr:cNvSpPr>
          <a:spLocks noChangeAspect="1"/>
        </xdr:cNvSpPr>
      </xdr:nvSpPr>
      <xdr:spPr>
        <a:xfrm>
          <a:off x="695325" y="6762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219075"/>
    <xdr:sp>
      <xdr:nvSpPr>
        <xdr:cNvPr id="493" name="AutoShape 493" descr="setpict"/>
        <xdr:cNvSpPr>
          <a:spLocks noChangeAspect="1"/>
        </xdr:cNvSpPr>
      </xdr:nvSpPr>
      <xdr:spPr>
        <a:xfrm>
          <a:off x="695325" y="6962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23825" cy="219075"/>
    <xdr:sp>
      <xdr:nvSpPr>
        <xdr:cNvPr id="494" name="AutoShape 494" descr="setpict"/>
        <xdr:cNvSpPr>
          <a:spLocks noChangeAspect="1"/>
        </xdr:cNvSpPr>
      </xdr:nvSpPr>
      <xdr:spPr>
        <a:xfrm>
          <a:off x="695325" y="6962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23825" cy="219075"/>
    <xdr:sp>
      <xdr:nvSpPr>
        <xdr:cNvPr id="495" name="AutoShape 495" descr="setpict"/>
        <xdr:cNvSpPr>
          <a:spLocks noChangeAspect="1"/>
        </xdr:cNvSpPr>
      </xdr:nvSpPr>
      <xdr:spPr>
        <a:xfrm>
          <a:off x="695325" y="6962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219075"/>
    <xdr:sp>
      <xdr:nvSpPr>
        <xdr:cNvPr id="496" name="AutoShape 496" descr="setpict"/>
        <xdr:cNvSpPr>
          <a:spLocks noChangeAspect="1"/>
        </xdr:cNvSpPr>
      </xdr:nvSpPr>
      <xdr:spPr>
        <a:xfrm>
          <a:off x="695325" y="6962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23825" cy="219075"/>
    <xdr:sp>
      <xdr:nvSpPr>
        <xdr:cNvPr id="497" name="AutoShape 497" descr="setpict"/>
        <xdr:cNvSpPr>
          <a:spLocks noChangeAspect="1"/>
        </xdr:cNvSpPr>
      </xdr:nvSpPr>
      <xdr:spPr>
        <a:xfrm>
          <a:off x="695325" y="6962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23825" cy="219075"/>
    <xdr:sp>
      <xdr:nvSpPr>
        <xdr:cNvPr id="498" name="AutoShape 498" descr="setpict"/>
        <xdr:cNvSpPr>
          <a:spLocks noChangeAspect="1"/>
        </xdr:cNvSpPr>
      </xdr:nvSpPr>
      <xdr:spPr>
        <a:xfrm>
          <a:off x="695325" y="6962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219075"/>
    <xdr:sp>
      <xdr:nvSpPr>
        <xdr:cNvPr id="499" name="AutoShape 499" descr="setpict"/>
        <xdr:cNvSpPr>
          <a:spLocks noChangeAspect="1"/>
        </xdr:cNvSpPr>
      </xdr:nvSpPr>
      <xdr:spPr>
        <a:xfrm>
          <a:off x="695325" y="6962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23825" cy="219075"/>
    <xdr:sp>
      <xdr:nvSpPr>
        <xdr:cNvPr id="500" name="AutoShape 500" descr="setpict"/>
        <xdr:cNvSpPr>
          <a:spLocks noChangeAspect="1"/>
        </xdr:cNvSpPr>
      </xdr:nvSpPr>
      <xdr:spPr>
        <a:xfrm>
          <a:off x="695325" y="6962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23825" cy="219075"/>
    <xdr:sp>
      <xdr:nvSpPr>
        <xdr:cNvPr id="501" name="AutoShape 501" descr="setpict"/>
        <xdr:cNvSpPr>
          <a:spLocks noChangeAspect="1"/>
        </xdr:cNvSpPr>
      </xdr:nvSpPr>
      <xdr:spPr>
        <a:xfrm>
          <a:off x="695325" y="6962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5250" cy="219075"/>
    <xdr:sp>
      <xdr:nvSpPr>
        <xdr:cNvPr id="502" name="AutoShape 502" descr="setpict"/>
        <xdr:cNvSpPr>
          <a:spLocks noChangeAspect="1"/>
        </xdr:cNvSpPr>
      </xdr:nvSpPr>
      <xdr:spPr>
        <a:xfrm>
          <a:off x="695325" y="7315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23825" cy="219075"/>
    <xdr:sp>
      <xdr:nvSpPr>
        <xdr:cNvPr id="503" name="AutoShape 503" descr="setpict"/>
        <xdr:cNvSpPr>
          <a:spLocks noChangeAspect="1"/>
        </xdr:cNvSpPr>
      </xdr:nvSpPr>
      <xdr:spPr>
        <a:xfrm>
          <a:off x="695325" y="7315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23825" cy="219075"/>
    <xdr:sp>
      <xdr:nvSpPr>
        <xdr:cNvPr id="504" name="AutoShape 504" descr="setpict"/>
        <xdr:cNvSpPr>
          <a:spLocks noChangeAspect="1"/>
        </xdr:cNvSpPr>
      </xdr:nvSpPr>
      <xdr:spPr>
        <a:xfrm>
          <a:off x="695325" y="7315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5250" cy="219075"/>
    <xdr:sp>
      <xdr:nvSpPr>
        <xdr:cNvPr id="505" name="AutoShape 505" descr="setpict"/>
        <xdr:cNvSpPr>
          <a:spLocks noChangeAspect="1"/>
        </xdr:cNvSpPr>
      </xdr:nvSpPr>
      <xdr:spPr>
        <a:xfrm>
          <a:off x="695325" y="7315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23825" cy="219075"/>
    <xdr:sp>
      <xdr:nvSpPr>
        <xdr:cNvPr id="506" name="AutoShape 506" descr="setpict"/>
        <xdr:cNvSpPr>
          <a:spLocks noChangeAspect="1"/>
        </xdr:cNvSpPr>
      </xdr:nvSpPr>
      <xdr:spPr>
        <a:xfrm>
          <a:off x="695325" y="7315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23825" cy="219075"/>
    <xdr:sp>
      <xdr:nvSpPr>
        <xdr:cNvPr id="507" name="AutoShape 507" descr="setpict"/>
        <xdr:cNvSpPr>
          <a:spLocks noChangeAspect="1"/>
        </xdr:cNvSpPr>
      </xdr:nvSpPr>
      <xdr:spPr>
        <a:xfrm>
          <a:off x="695325" y="7315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5250" cy="219075"/>
    <xdr:sp>
      <xdr:nvSpPr>
        <xdr:cNvPr id="508" name="AutoShape 508" descr="setpict"/>
        <xdr:cNvSpPr>
          <a:spLocks noChangeAspect="1"/>
        </xdr:cNvSpPr>
      </xdr:nvSpPr>
      <xdr:spPr>
        <a:xfrm>
          <a:off x="695325" y="7315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23825" cy="219075"/>
    <xdr:sp>
      <xdr:nvSpPr>
        <xdr:cNvPr id="509" name="AutoShape 509" descr="setpict"/>
        <xdr:cNvSpPr>
          <a:spLocks noChangeAspect="1"/>
        </xdr:cNvSpPr>
      </xdr:nvSpPr>
      <xdr:spPr>
        <a:xfrm>
          <a:off x="695325" y="7315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23825" cy="219075"/>
    <xdr:sp>
      <xdr:nvSpPr>
        <xdr:cNvPr id="510" name="AutoShape 510" descr="setpict"/>
        <xdr:cNvSpPr>
          <a:spLocks noChangeAspect="1"/>
        </xdr:cNvSpPr>
      </xdr:nvSpPr>
      <xdr:spPr>
        <a:xfrm>
          <a:off x="695325" y="7315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81000"/>
    <xdr:sp>
      <xdr:nvSpPr>
        <xdr:cNvPr id="511" name="AutoShape 511" descr="setpict"/>
        <xdr:cNvSpPr>
          <a:spLocks noChangeAspect="1"/>
        </xdr:cNvSpPr>
      </xdr:nvSpPr>
      <xdr:spPr>
        <a:xfrm>
          <a:off x="695325" y="821055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23825" cy="381000"/>
    <xdr:sp>
      <xdr:nvSpPr>
        <xdr:cNvPr id="512" name="AutoShape 512" descr="setpict"/>
        <xdr:cNvSpPr>
          <a:spLocks noChangeAspect="1"/>
        </xdr:cNvSpPr>
      </xdr:nvSpPr>
      <xdr:spPr>
        <a:xfrm>
          <a:off x="695325" y="82105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23825" cy="381000"/>
    <xdr:sp>
      <xdr:nvSpPr>
        <xdr:cNvPr id="513" name="AutoShape 513" descr="setpict"/>
        <xdr:cNvSpPr>
          <a:spLocks noChangeAspect="1"/>
        </xdr:cNvSpPr>
      </xdr:nvSpPr>
      <xdr:spPr>
        <a:xfrm>
          <a:off x="695325" y="82105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81000"/>
    <xdr:sp>
      <xdr:nvSpPr>
        <xdr:cNvPr id="514" name="AutoShape 514" descr="setpict"/>
        <xdr:cNvSpPr>
          <a:spLocks noChangeAspect="1"/>
        </xdr:cNvSpPr>
      </xdr:nvSpPr>
      <xdr:spPr>
        <a:xfrm>
          <a:off x="695325" y="821055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23825" cy="381000"/>
    <xdr:sp>
      <xdr:nvSpPr>
        <xdr:cNvPr id="515" name="AutoShape 515" descr="setpict"/>
        <xdr:cNvSpPr>
          <a:spLocks noChangeAspect="1"/>
        </xdr:cNvSpPr>
      </xdr:nvSpPr>
      <xdr:spPr>
        <a:xfrm>
          <a:off x="695325" y="82105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23825" cy="381000"/>
    <xdr:sp>
      <xdr:nvSpPr>
        <xdr:cNvPr id="516" name="AutoShape 516" descr="setpict"/>
        <xdr:cNvSpPr>
          <a:spLocks noChangeAspect="1"/>
        </xdr:cNvSpPr>
      </xdr:nvSpPr>
      <xdr:spPr>
        <a:xfrm>
          <a:off x="695325" y="82105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81000"/>
    <xdr:sp>
      <xdr:nvSpPr>
        <xdr:cNvPr id="517" name="AutoShape 517" descr="setpict"/>
        <xdr:cNvSpPr>
          <a:spLocks noChangeAspect="1"/>
        </xdr:cNvSpPr>
      </xdr:nvSpPr>
      <xdr:spPr>
        <a:xfrm>
          <a:off x="695325" y="821055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23825" cy="381000"/>
    <xdr:sp>
      <xdr:nvSpPr>
        <xdr:cNvPr id="518" name="AutoShape 518" descr="setpict"/>
        <xdr:cNvSpPr>
          <a:spLocks noChangeAspect="1"/>
        </xdr:cNvSpPr>
      </xdr:nvSpPr>
      <xdr:spPr>
        <a:xfrm>
          <a:off x="695325" y="82105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23825" cy="381000"/>
    <xdr:sp>
      <xdr:nvSpPr>
        <xdr:cNvPr id="519" name="AutoShape 519" descr="setpict"/>
        <xdr:cNvSpPr>
          <a:spLocks noChangeAspect="1"/>
        </xdr:cNvSpPr>
      </xdr:nvSpPr>
      <xdr:spPr>
        <a:xfrm>
          <a:off x="695325" y="82105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81000"/>
    <xdr:sp>
      <xdr:nvSpPr>
        <xdr:cNvPr id="520" name="AutoShape 520" descr="setpict"/>
        <xdr:cNvSpPr>
          <a:spLocks noChangeAspect="1"/>
        </xdr:cNvSpPr>
      </xdr:nvSpPr>
      <xdr:spPr>
        <a:xfrm>
          <a:off x="695325" y="821055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23825" cy="381000"/>
    <xdr:sp>
      <xdr:nvSpPr>
        <xdr:cNvPr id="521" name="AutoShape 521" descr="setpict"/>
        <xdr:cNvSpPr>
          <a:spLocks noChangeAspect="1"/>
        </xdr:cNvSpPr>
      </xdr:nvSpPr>
      <xdr:spPr>
        <a:xfrm>
          <a:off x="695325" y="82105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23825" cy="381000"/>
    <xdr:sp>
      <xdr:nvSpPr>
        <xdr:cNvPr id="522" name="AutoShape 522" descr="setpict"/>
        <xdr:cNvSpPr>
          <a:spLocks noChangeAspect="1"/>
        </xdr:cNvSpPr>
      </xdr:nvSpPr>
      <xdr:spPr>
        <a:xfrm>
          <a:off x="695325" y="82105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5250" cy="219075"/>
    <xdr:sp>
      <xdr:nvSpPr>
        <xdr:cNvPr id="523" name="AutoShape 523" descr="setpict"/>
        <xdr:cNvSpPr>
          <a:spLocks noChangeAspect="1"/>
        </xdr:cNvSpPr>
      </xdr:nvSpPr>
      <xdr:spPr>
        <a:xfrm>
          <a:off x="695325" y="8543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23825" cy="219075"/>
    <xdr:sp>
      <xdr:nvSpPr>
        <xdr:cNvPr id="524" name="AutoShape 524" descr="setpict"/>
        <xdr:cNvSpPr>
          <a:spLocks noChangeAspect="1"/>
        </xdr:cNvSpPr>
      </xdr:nvSpPr>
      <xdr:spPr>
        <a:xfrm>
          <a:off x="695325" y="8543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23825" cy="219075"/>
    <xdr:sp>
      <xdr:nvSpPr>
        <xdr:cNvPr id="525" name="AutoShape 525" descr="setpict"/>
        <xdr:cNvSpPr>
          <a:spLocks noChangeAspect="1"/>
        </xdr:cNvSpPr>
      </xdr:nvSpPr>
      <xdr:spPr>
        <a:xfrm>
          <a:off x="695325" y="8543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5250" cy="219075"/>
    <xdr:sp>
      <xdr:nvSpPr>
        <xdr:cNvPr id="526" name="AutoShape 526" descr="setpict"/>
        <xdr:cNvSpPr>
          <a:spLocks noChangeAspect="1"/>
        </xdr:cNvSpPr>
      </xdr:nvSpPr>
      <xdr:spPr>
        <a:xfrm>
          <a:off x="695325" y="8543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23825" cy="219075"/>
    <xdr:sp>
      <xdr:nvSpPr>
        <xdr:cNvPr id="527" name="AutoShape 527" descr="setpict"/>
        <xdr:cNvSpPr>
          <a:spLocks noChangeAspect="1"/>
        </xdr:cNvSpPr>
      </xdr:nvSpPr>
      <xdr:spPr>
        <a:xfrm>
          <a:off x="695325" y="8543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23825" cy="219075"/>
    <xdr:sp>
      <xdr:nvSpPr>
        <xdr:cNvPr id="528" name="AutoShape 528" descr="setpict"/>
        <xdr:cNvSpPr>
          <a:spLocks noChangeAspect="1"/>
        </xdr:cNvSpPr>
      </xdr:nvSpPr>
      <xdr:spPr>
        <a:xfrm>
          <a:off x="695325" y="8543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5250" cy="219075"/>
    <xdr:sp>
      <xdr:nvSpPr>
        <xdr:cNvPr id="529" name="AutoShape 529" descr="setpict"/>
        <xdr:cNvSpPr>
          <a:spLocks noChangeAspect="1"/>
        </xdr:cNvSpPr>
      </xdr:nvSpPr>
      <xdr:spPr>
        <a:xfrm>
          <a:off x="695325" y="9248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23825" cy="219075"/>
    <xdr:sp>
      <xdr:nvSpPr>
        <xdr:cNvPr id="530" name="AutoShape 530" descr="setpict"/>
        <xdr:cNvSpPr>
          <a:spLocks noChangeAspect="1"/>
        </xdr:cNvSpPr>
      </xdr:nvSpPr>
      <xdr:spPr>
        <a:xfrm>
          <a:off x="695325" y="9248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23825" cy="219075"/>
    <xdr:sp>
      <xdr:nvSpPr>
        <xdr:cNvPr id="531" name="AutoShape 531" descr="setpict"/>
        <xdr:cNvSpPr>
          <a:spLocks noChangeAspect="1"/>
        </xdr:cNvSpPr>
      </xdr:nvSpPr>
      <xdr:spPr>
        <a:xfrm>
          <a:off x="695325" y="9248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5250" cy="219075"/>
    <xdr:sp>
      <xdr:nvSpPr>
        <xdr:cNvPr id="532" name="AutoShape 532" descr="setpict"/>
        <xdr:cNvSpPr>
          <a:spLocks noChangeAspect="1"/>
        </xdr:cNvSpPr>
      </xdr:nvSpPr>
      <xdr:spPr>
        <a:xfrm>
          <a:off x="695325" y="9248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23825" cy="219075"/>
    <xdr:sp>
      <xdr:nvSpPr>
        <xdr:cNvPr id="533" name="AutoShape 533" descr="setpict"/>
        <xdr:cNvSpPr>
          <a:spLocks noChangeAspect="1"/>
        </xdr:cNvSpPr>
      </xdr:nvSpPr>
      <xdr:spPr>
        <a:xfrm>
          <a:off x="695325" y="9248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23825" cy="219075"/>
    <xdr:sp>
      <xdr:nvSpPr>
        <xdr:cNvPr id="534" name="AutoShape 534" descr="setpict"/>
        <xdr:cNvSpPr>
          <a:spLocks noChangeAspect="1"/>
        </xdr:cNvSpPr>
      </xdr:nvSpPr>
      <xdr:spPr>
        <a:xfrm>
          <a:off x="695325" y="9248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5250" cy="219075"/>
    <xdr:sp>
      <xdr:nvSpPr>
        <xdr:cNvPr id="535" name="AutoShape 535" descr="setpict"/>
        <xdr:cNvSpPr>
          <a:spLocks noChangeAspect="1"/>
        </xdr:cNvSpPr>
      </xdr:nvSpPr>
      <xdr:spPr>
        <a:xfrm>
          <a:off x="695325" y="9248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23825" cy="219075"/>
    <xdr:sp>
      <xdr:nvSpPr>
        <xdr:cNvPr id="536" name="AutoShape 536" descr="setpict"/>
        <xdr:cNvSpPr>
          <a:spLocks noChangeAspect="1"/>
        </xdr:cNvSpPr>
      </xdr:nvSpPr>
      <xdr:spPr>
        <a:xfrm>
          <a:off x="695325" y="9248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23825" cy="219075"/>
    <xdr:sp>
      <xdr:nvSpPr>
        <xdr:cNvPr id="537" name="AutoShape 537" descr="setpict"/>
        <xdr:cNvSpPr>
          <a:spLocks noChangeAspect="1"/>
        </xdr:cNvSpPr>
      </xdr:nvSpPr>
      <xdr:spPr>
        <a:xfrm>
          <a:off x="695325" y="9248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5250" cy="219075"/>
    <xdr:sp>
      <xdr:nvSpPr>
        <xdr:cNvPr id="538" name="AutoShape 538" descr="setpict"/>
        <xdr:cNvSpPr>
          <a:spLocks noChangeAspect="1"/>
        </xdr:cNvSpPr>
      </xdr:nvSpPr>
      <xdr:spPr>
        <a:xfrm>
          <a:off x="695325" y="9248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23825" cy="219075"/>
    <xdr:sp>
      <xdr:nvSpPr>
        <xdr:cNvPr id="539" name="AutoShape 539" descr="setpict"/>
        <xdr:cNvSpPr>
          <a:spLocks noChangeAspect="1"/>
        </xdr:cNvSpPr>
      </xdr:nvSpPr>
      <xdr:spPr>
        <a:xfrm>
          <a:off x="695325" y="9248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23825" cy="219075"/>
    <xdr:sp>
      <xdr:nvSpPr>
        <xdr:cNvPr id="540" name="AutoShape 540" descr="setpict"/>
        <xdr:cNvSpPr>
          <a:spLocks noChangeAspect="1"/>
        </xdr:cNvSpPr>
      </xdr:nvSpPr>
      <xdr:spPr>
        <a:xfrm>
          <a:off x="695325" y="9248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541" name="AutoShape 541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42" name="AutoShape 542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43" name="AutoShape 543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544" name="AutoShape 544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45" name="AutoShape 545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46" name="AutoShape 546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547" name="AutoShape 547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48" name="AutoShape 548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49" name="AutoShape 549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550" name="AutoShape 550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51" name="AutoShape 551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52" name="AutoShape 552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553" name="AutoShape 553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54" name="AutoShape 554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55" name="AutoShape 555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556" name="AutoShape 556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57" name="AutoShape 557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58" name="AutoShape 558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559" name="AutoShape 559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60" name="AutoShape 560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61" name="AutoShape 561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562" name="AutoShape 562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63" name="AutoShape 563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64" name="AutoShape 564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565" name="AutoShape 565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66" name="AutoShape 566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67" name="AutoShape 567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568" name="AutoShape 568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69" name="AutoShape 569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70" name="AutoShape 570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571" name="AutoShape 571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72" name="AutoShape 572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73" name="AutoShape 573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574" name="AutoShape 574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75" name="AutoShape 575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76" name="AutoShape 576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577" name="AutoShape 577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78" name="AutoShape 578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79" name="AutoShape 579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580" name="AutoShape 580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81" name="AutoShape 581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82" name="AutoShape 582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583" name="AutoShape 583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84" name="AutoShape 584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85" name="AutoShape 585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586" name="AutoShape 586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87" name="AutoShape 587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88" name="AutoShape 588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589" name="AutoShape 589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90" name="AutoShape 590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91" name="AutoShape 591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592" name="AutoShape 592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93" name="AutoShape 593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94" name="AutoShape 594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595" name="AutoShape 595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96" name="AutoShape 596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97" name="AutoShape 597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598" name="AutoShape 598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599" name="AutoShape 599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00" name="AutoShape 600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01" name="AutoShape 601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02" name="AutoShape 602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03" name="AutoShape 603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600075"/>
    <xdr:sp>
      <xdr:nvSpPr>
        <xdr:cNvPr id="604" name="AutoShape 604" descr="setpict"/>
        <xdr:cNvSpPr>
          <a:spLocks noChangeAspect="1"/>
        </xdr:cNvSpPr>
      </xdr:nvSpPr>
      <xdr:spPr>
        <a:xfrm>
          <a:off x="695325" y="9582150"/>
          <a:ext cx="95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600075"/>
    <xdr:sp>
      <xdr:nvSpPr>
        <xdr:cNvPr id="605" name="AutoShape 605" descr="setpict"/>
        <xdr:cNvSpPr>
          <a:spLocks noChangeAspect="1"/>
        </xdr:cNvSpPr>
      </xdr:nvSpPr>
      <xdr:spPr>
        <a:xfrm>
          <a:off x="695325" y="9582150"/>
          <a:ext cx="1238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600075"/>
    <xdr:sp>
      <xdr:nvSpPr>
        <xdr:cNvPr id="606" name="AutoShape 606" descr="setpict"/>
        <xdr:cNvSpPr>
          <a:spLocks noChangeAspect="1"/>
        </xdr:cNvSpPr>
      </xdr:nvSpPr>
      <xdr:spPr>
        <a:xfrm>
          <a:off x="695325" y="9582150"/>
          <a:ext cx="1238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381000"/>
    <xdr:sp>
      <xdr:nvSpPr>
        <xdr:cNvPr id="607" name="AutoShape 607" descr="setpict"/>
        <xdr:cNvSpPr>
          <a:spLocks noChangeAspect="1"/>
        </xdr:cNvSpPr>
      </xdr:nvSpPr>
      <xdr:spPr>
        <a:xfrm>
          <a:off x="695325" y="958215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381000"/>
    <xdr:sp>
      <xdr:nvSpPr>
        <xdr:cNvPr id="608" name="AutoShape 608" descr="setpict"/>
        <xdr:cNvSpPr>
          <a:spLocks noChangeAspect="1"/>
        </xdr:cNvSpPr>
      </xdr:nvSpPr>
      <xdr:spPr>
        <a:xfrm>
          <a:off x="695325" y="95821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381000"/>
    <xdr:sp>
      <xdr:nvSpPr>
        <xdr:cNvPr id="609" name="AutoShape 609" descr="setpict"/>
        <xdr:cNvSpPr>
          <a:spLocks noChangeAspect="1"/>
        </xdr:cNvSpPr>
      </xdr:nvSpPr>
      <xdr:spPr>
        <a:xfrm>
          <a:off x="695325" y="95821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10" name="AutoShape 610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11" name="AutoShape 611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12" name="AutoShape 612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13" name="AutoShape 613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14" name="AutoShape 614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15" name="AutoShape 615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16" name="AutoShape 616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17" name="AutoShape 617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18" name="AutoShape 618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19" name="AutoShape 619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20" name="AutoShape 620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21" name="AutoShape 621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22" name="AutoShape 622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23" name="AutoShape 623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24" name="AutoShape 624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25" name="AutoShape 625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26" name="AutoShape 626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27" name="AutoShape 627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28" name="AutoShape 628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29" name="AutoShape 629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30" name="AutoShape 630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400050"/>
    <xdr:sp>
      <xdr:nvSpPr>
        <xdr:cNvPr id="631" name="AutoShape 631" descr="setpict"/>
        <xdr:cNvSpPr>
          <a:spLocks noChangeAspect="1"/>
        </xdr:cNvSpPr>
      </xdr:nvSpPr>
      <xdr:spPr>
        <a:xfrm>
          <a:off x="695325" y="958215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400050"/>
    <xdr:sp>
      <xdr:nvSpPr>
        <xdr:cNvPr id="632" name="AutoShape 632" descr="setpict"/>
        <xdr:cNvSpPr>
          <a:spLocks noChangeAspect="1"/>
        </xdr:cNvSpPr>
      </xdr:nvSpPr>
      <xdr:spPr>
        <a:xfrm>
          <a:off x="695325" y="9582150"/>
          <a:ext cx="1238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400050"/>
    <xdr:sp>
      <xdr:nvSpPr>
        <xdr:cNvPr id="633" name="AutoShape 633" descr="setpict"/>
        <xdr:cNvSpPr>
          <a:spLocks noChangeAspect="1"/>
        </xdr:cNvSpPr>
      </xdr:nvSpPr>
      <xdr:spPr>
        <a:xfrm>
          <a:off x="695325" y="9582150"/>
          <a:ext cx="1238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34" name="AutoShape 634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35" name="AutoShape 635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36" name="AutoShape 636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37" name="AutoShape 637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38" name="AutoShape 638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39" name="AutoShape 639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40" name="AutoShape 640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41" name="AutoShape 641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42" name="AutoShape 642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43" name="AutoShape 643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44" name="AutoShape 644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45" name="AutoShape 645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46" name="AutoShape 646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47" name="AutoShape 647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48" name="AutoShape 648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49" name="AutoShape 649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50" name="AutoShape 650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51" name="AutoShape 651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52" name="AutoShape 652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53" name="AutoShape 653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54" name="AutoShape 654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55" name="AutoShape 655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56" name="AutoShape 656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57" name="AutoShape 657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58" name="AutoShape 658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59" name="AutoShape 659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60" name="AutoShape 660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1552575"/>
    <xdr:sp>
      <xdr:nvSpPr>
        <xdr:cNvPr id="661" name="AutoShape 661" descr="setpict"/>
        <xdr:cNvSpPr>
          <a:spLocks noChangeAspect="1"/>
        </xdr:cNvSpPr>
      </xdr:nvSpPr>
      <xdr:spPr>
        <a:xfrm>
          <a:off x="695325" y="9582150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1552575"/>
    <xdr:sp>
      <xdr:nvSpPr>
        <xdr:cNvPr id="662" name="AutoShape 662" descr="setpict"/>
        <xdr:cNvSpPr>
          <a:spLocks noChangeAspect="1"/>
        </xdr:cNvSpPr>
      </xdr:nvSpPr>
      <xdr:spPr>
        <a:xfrm>
          <a:off x="695325" y="9582150"/>
          <a:ext cx="1238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1552575"/>
    <xdr:sp>
      <xdr:nvSpPr>
        <xdr:cNvPr id="663" name="AutoShape 663" descr="setpict"/>
        <xdr:cNvSpPr>
          <a:spLocks noChangeAspect="1"/>
        </xdr:cNvSpPr>
      </xdr:nvSpPr>
      <xdr:spPr>
        <a:xfrm>
          <a:off x="695325" y="9582150"/>
          <a:ext cx="1238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1552575"/>
    <xdr:sp>
      <xdr:nvSpPr>
        <xdr:cNvPr id="664" name="AutoShape 664" descr="setpict"/>
        <xdr:cNvSpPr>
          <a:spLocks noChangeAspect="1"/>
        </xdr:cNvSpPr>
      </xdr:nvSpPr>
      <xdr:spPr>
        <a:xfrm>
          <a:off x="695325" y="9582150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1552575"/>
    <xdr:sp>
      <xdr:nvSpPr>
        <xdr:cNvPr id="665" name="AutoShape 665" descr="setpict"/>
        <xdr:cNvSpPr>
          <a:spLocks noChangeAspect="1"/>
        </xdr:cNvSpPr>
      </xdr:nvSpPr>
      <xdr:spPr>
        <a:xfrm>
          <a:off x="695325" y="9582150"/>
          <a:ext cx="1238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1552575"/>
    <xdr:sp>
      <xdr:nvSpPr>
        <xdr:cNvPr id="666" name="AutoShape 666" descr="setpict"/>
        <xdr:cNvSpPr>
          <a:spLocks noChangeAspect="1"/>
        </xdr:cNvSpPr>
      </xdr:nvSpPr>
      <xdr:spPr>
        <a:xfrm>
          <a:off x="695325" y="9582150"/>
          <a:ext cx="1238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1552575"/>
    <xdr:sp>
      <xdr:nvSpPr>
        <xdr:cNvPr id="667" name="AutoShape 667" descr="setpict"/>
        <xdr:cNvSpPr>
          <a:spLocks noChangeAspect="1"/>
        </xdr:cNvSpPr>
      </xdr:nvSpPr>
      <xdr:spPr>
        <a:xfrm>
          <a:off x="695325" y="9582150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1552575"/>
    <xdr:sp>
      <xdr:nvSpPr>
        <xdr:cNvPr id="668" name="AutoShape 668" descr="setpict"/>
        <xdr:cNvSpPr>
          <a:spLocks noChangeAspect="1"/>
        </xdr:cNvSpPr>
      </xdr:nvSpPr>
      <xdr:spPr>
        <a:xfrm>
          <a:off x="695325" y="9582150"/>
          <a:ext cx="1238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1552575"/>
    <xdr:sp>
      <xdr:nvSpPr>
        <xdr:cNvPr id="669" name="AutoShape 669" descr="setpict"/>
        <xdr:cNvSpPr>
          <a:spLocks noChangeAspect="1"/>
        </xdr:cNvSpPr>
      </xdr:nvSpPr>
      <xdr:spPr>
        <a:xfrm>
          <a:off x="695325" y="9582150"/>
          <a:ext cx="1238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70" name="AutoShape 670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71" name="AutoShape 671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72" name="AutoShape 672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73" name="AutoShape 673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74" name="AutoShape 674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75" name="AutoShape 675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76" name="AutoShape 676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77" name="AutoShape 677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78" name="AutoShape 678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79" name="AutoShape 679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80" name="AutoShape 680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81" name="AutoShape 681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82" name="AutoShape 682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83" name="AutoShape 683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84" name="AutoShape 684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85" name="AutoShape 685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86" name="AutoShape 686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87" name="AutoShape 687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88" name="AutoShape 688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89" name="AutoShape 689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90" name="AutoShape 690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91" name="AutoShape 691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92" name="AutoShape 692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93" name="AutoShape 693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94" name="AutoShape 694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95" name="AutoShape 695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96" name="AutoShape 696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697" name="AutoShape 697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98" name="AutoShape 698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699" name="AutoShape 699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00" name="AutoShape 700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01" name="AutoShape 701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02" name="AutoShape 702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03" name="AutoShape 703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04" name="AutoShape 704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05" name="AutoShape 705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06" name="AutoShape 706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07" name="AutoShape 707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08" name="AutoShape 708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09" name="AutoShape 709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10" name="AutoShape 710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11" name="AutoShape 711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12" name="AutoShape 712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13" name="AutoShape 713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14" name="AutoShape 714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15" name="AutoShape 715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16" name="AutoShape 716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17" name="AutoShape 717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18" name="AutoShape 718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19" name="AutoShape 719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20" name="AutoShape 720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571500"/>
    <xdr:sp>
      <xdr:nvSpPr>
        <xdr:cNvPr id="721" name="AutoShape 721" descr="setpict"/>
        <xdr:cNvSpPr>
          <a:spLocks noChangeAspect="1"/>
        </xdr:cNvSpPr>
      </xdr:nvSpPr>
      <xdr:spPr>
        <a:xfrm>
          <a:off x="695325" y="958215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571500"/>
    <xdr:sp>
      <xdr:nvSpPr>
        <xdr:cNvPr id="722" name="AutoShape 722" descr="setpict"/>
        <xdr:cNvSpPr>
          <a:spLocks noChangeAspect="1"/>
        </xdr:cNvSpPr>
      </xdr:nvSpPr>
      <xdr:spPr>
        <a:xfrm>
          <a:off x="695325" y="9582150"/>
          <a:ext cx="1238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571500"/>
    <xdr:sp>
      <xdr:nvSpPr>
        <xdr:cNvPr id="723" name="AutoShape 723" descr="setpict"/>
        <xdr:cNvSpPr>
          <a:spLocks noChangeAspect="1"/>
        </xdr:cNvSpPr>
      </xdr:nvSpPr>
      <xdr:spPr>
        <a:xfrm>
          <a:off x="695325" y="9582150"/>
          <a:ext cx="1238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24" name="AutoShape 724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25" name="AutoShape 725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26" name="AutoShape 726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27" name="AutoShape 727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28" name="AutoShape 728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29" name="AutoShape 729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30" name="AutoShape 730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31" name="AutoShape 731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32" name="AutoShape 732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33" name="AutoShape 733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34" name="AutoShape 734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35" name="AutoShape 735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36" name="AutoShape 736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37" name="AutoShape 737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38" name="AutoShape 738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39" name="AutoShape 739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40" name="AutoShape 740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41" name="AutoShape 741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42" name="AutoShape 742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43" name="AutoShape 743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44" name="AutoShape 744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45" name="AutoShape 745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46" name="AutoShape 746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47" name="AutoShape 747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48" name="AutoShape 748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49" name="AutoShape 749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50" name="AutoShape 750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51" name="AutoShape 751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52" name="AutoShape 752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53" name="AutoShape 753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54" name="AutoShape 754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55" name="AutoShape 755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56" name="AutoShape 756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57" name="AutoShape 757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58" name="AutoShape 758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59" name="AutoShape 759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60" name="AutoShape 760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61" name="AutoShape 761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62" name="AutoShape 762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63" name="AutoShape 763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64" name="AutoShape 764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65" name="AutoShape 765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66" name="AutoShape 766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67" name="AutoShape 767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68" name="AutoShape 768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69" name="AutoShape 769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70" name="AutoShape 770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71" name="AutoShape 771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72" name="AutoShape 772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73" name="AutoShape 773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74" name="AutoShape 774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75" name="AutoShape 775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76" name="AutoShape 776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77" name="AutoShape 777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78" name="AutoShape 778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79" name="AutoShape 779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80" name="AutoShape 780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81" name="AutoShape 781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82" name="AutoShape 782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83" name="AutoShape 783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84" name="AutoShape 784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85" name="AutoShape 785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86" name="AutoShape 786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87" name="AutoShape 787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88" name="AutoShape 788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89" name="AutoShape 789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90" name="AutoShape 790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91" name="AutoShape 791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92" name="AutoShape 792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93" name="AutoShape 793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94" name="AutoShape 794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95" name="AutoShape 795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96" name="AutoShape 796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97" name="AutoShape 797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798" name="AutoShape 798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799" name="AutoShape 799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00" name="AutoShape 800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01" name="AutoShape 801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802" name="AutoShape 802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03" name="AutoShape 803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04" name="AutoShape 804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805" name="AutoShape 805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06" name="AutoShape 806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07" name="AutoShape 807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952500"/>
    <xdr:sp>
      <xdr:nvSpPr>
        <xdr:cNvPr id="808" name="AutoShape 808" descr="setpict"/>
        <xdr:cNvSpPr>
          <a:spLocks noChangeAspect="1"/>
        </xdr:cNvSpPr>
      </xdr:nvSpPr>
      <xdr:spPr>
        <a:xfrm>
          <a:off x="695325" y="9582150"/>
          <a:ext cx="952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952500"/>
    <xdr:sp>
      <xdr:nvSpPr>
        <xdr:cNvPr id="809" name="AutoShape 809" descr="setpict"/>
        <xdr:cNvSpPr>
          <a:spLocks noChangeAspect="1"/>
        </xdr:cNvSpPr>
      </xdr:nvSpPr>
      <xdr:spPr>
        <a:xfrm>
          <a:off x="695325" y="9582150"/>
          <a:ext cx="1238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952500"/>
    <xdr:sp>
      <xdr:nvSpPr>
        <xdr:cNvPr id="810" name="AutoShape 810" descr="setpict"/>
        <xdr:cNvSpPr>
          <a:spLocks noChangeAspect="1"/>
        </xdr:cNvSpPr>
      </xdr:nvSpPr>
      <xdr:spPr>
        <a:xfrm>
          <a:off x="695325" y="9582150"/>
          <a:ext cx="1238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811" name="AutoShape 811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12" name="AutoShape 812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13" name="AutoShape 813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814" name="AutoShape 814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15" name="AutoShape 815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16" name="AutoShape 816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817" name="AutoShape 817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18" name="AutoShape 818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19" name="AutoShape 819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820" name="AutoShape 820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21" name="AutoShape 821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22" name="AutoShape 822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823" name="AutoShape 823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24" name="AutoShape 824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25" name="AutoShape 825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826" name="AutoShape 826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27" name="AutoShape 827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28" name="AutoShape 828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38125"/>
    <xdr:sp>
      <xdr:nvSpPr>
        <xdr:cNvPr id="829" name="AutoShape 829" descr="setpict"/>
        <xdr:cNvSpPr>
          <a:spLocks noChangeAspect="1"/>
        </xdr:cNvSpPr>
      </xdr:nvSpPr>
      <xdr:spPr>
        <a:xfrm>
          <a:off x="695325" y="9582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38125"/>
    <xdr:sp>
      <xdr:nvSpPr>
        <xdr:cNvPr id="830" name="AutoShape 830" descr="setpict"/>
        <xdr:cNvSpPr>
          <a:spLocks noChangeAspect="1"/>
        </xdr:cNvSpPr>
      </xdr:nvSpPr>
      <xdr:spPr>
        <a:xfrm>
          <a:off x="695325" y="95821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38125"/>
    <xdr:sp>
      <xdr:nvSpPr>
        <xdr:cNvPr id="831" name="AutoShape 831" descr="setpict"/>
        <xdr:cNvSpPr>
          <a:spLocks noChangeAspect="1"/>
        </xdr:cNvSpPr>
      </xdr:nvSpPr>
      <xdr:spPr>
        <a:xfrm>
          <a:off x="695325" y="95821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832" name="AutoShape 832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33" name="AutoShape 833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34" name="AutoShape 834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835" name="AutoShape 835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36" name="AutoShape 836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37" name="AutoShape 837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838" name="AutoShape 838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39" name="AutoShape 839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40" name="AutoShape 840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841" name="AutoShape 841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42" name="AutoShape 842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43" name="AutoShape 843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381000"/>
    <xdr:sp>
      <xdr:nvSpPr>
        <xdr:cNvPr id="844" name="AutoShape 844" descr="setpict"/>
        <xdr:cNvSpPr>
          <a:spLocks noChangeAspect="1"/>
        </xdr:cNvSpPr>
      </xdr:nvSpPr>
      <xdr:spPr>
        <a:xfrm>
          <a:off x="695325" y="958215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381000"/>
    <xdr:sp>
      <xdr:nvSpPr>
        <xdr:cNvPr id="845" name="AutoShape 845" descr="setpict"/>
        <xdr:cNvSpPr>
          <a:spLocks noChangeAspect="1"/>
        </xdr:cNvSpPr>
      </xdr:nvSpPr>
      <xdr:spPr>
        <a:xfrm>
          <a:off x="695325" y="95821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381000"/>
    <xdr:sp>
      <xdr:nvSpPr>
        <xdr:cNvPr id="846" name="AutoShape 846" descr="setpict"/>
        <xdr:cNvSpPr>
          <a:spLocks noChangeAspect="1"/>
        </xdr:cNvSpPr>
      </xdr:nvSpPr>
      <xdr:spPr>
        <a:xfrm>
          <a:off x="695325" y="95821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847" name="AutoShape 847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48" name="AutoShape 848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49" name="AutoShape 849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850" name="AutoShape 850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51" name="AutoShape 851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52" name="AutoShape 852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853" name="AutoShape 853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54" name="AutoShape 854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55" name="AutoShape 855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409575"/>
    <xdr:sp>
      <xdr:nvSpPr>
        <xdr:cNvPr id="856" name="AutoShape 856" descr="setpict"/>
        <xdr:cNvSpPr>
          <a:spLocks noChangeAspect="1"/>
        </xdr:cNvSpPr>
      </xdr:nvSpPr>
      <xdr:spPr>
        <a:xfrm>
          <a:off x="695325" y="95821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409575"/>
    <xdr:sp>
      <xdr:nvSpPr>
        <xdr:cNvPr id="857" name="AutoShape 857" descr="setpict"/>
        <xdr:cNvSpPr>
          <a:spLocks noChangeAspect="1"/>
        </xdr:cNvSpPr>
      </xdr:nvSpPr>
      <xdr:spPr>
        <a:xfrm>
          <a:off x="695325" y="9582150"/>
          <a:ext cx="123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409575"/>
    <xdr:sp>
      <xdr:nvSpPr>
        <xdr:cNvPr id="858" name="AutoShape 858" descr="setpict"/>
        <xdr:cNvSpPr>
          <a:spLocks noChangeAspect="1"/>
        </xdr:cNvSpPr>
      </xdr:nvSpPr>
      <xdr:spPr>
        <a:xfrm>
          <a:off x="695325" y="9582150"/>
          <a:ext cx="123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859" name="AutoShape 859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60" name="AutoShape 860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61" name="AutoShape 861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862" name="AutoShape 862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63" name="AutoShape 863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64" name="AutoShape 864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381000"/>
    <xdr:sp>
      <xdr:nvSpPr>
        <xdr:cNvPr id="865" name="AutoShape 865" descr="setpict"/>
        <xdr:cNvSpPr>
          <a:spLocks noChangeAspect="1"/>
        </xdr:cNvSpPr>
      </xdr:nvSpPr>
      <xdr:spPr>
        <a:xfrm>
          <a:off x="695325" y="958215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381000"/>
    <xdr:sp>
      <xdr:nvSpPr>
        <xdr:cNvPr id="866" name="AutoShape 866" descr="setpict"/>
        <xdr:cNvSpPr>
          <a:spLocks noChangeAspect="1"/>
        </xdr:cNvSpPr>
      </xdr:nvSpPr>
      <xdr:spPr>
        <a:xfrm>
          <a:off x="695325" y="95821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381000"/>
    <xdr:sp>
      <xdr:nvSpPr>
        <xdr:cNvPr id="867" name="AutoShape 867" descr="setpict"/>
        <xdr:cNvSpPr>
          <a:spLocks noChangeAspect="1"/>
        </xdr:cNvSpPr>
      </xdr:nvSpPr>
      <xdr:spPr>
        <a:xfrm>
          <a:off x="695325" y="95821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868" name="AutoShape 868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69" name="AutoShape 869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70" name="AutoShape 870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871" name="AutoShape 871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72" name="AutoShape 872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73" name="AutoShape 873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874" name="AutoShape 874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75" name="AutoShape 875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76" name="AutoShape 876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581025"/>
    <xdr:sp>
      <xdr:nvSpPr>
        <xdr:cNvPr id="877" name="AutoShape 877" descr="setpict"/>
        <xdr:cNvSpPr>
          <a:spLocks noChangeAspect="1"/>
        </xdr:cNvSpPr>
      </xdr:nvSpPr>
      <xdr:spPr>
        <a:xfrm>
          <a:off x="695325" y="9582150"/>
          <a:ext cx="95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581025"/>
    <xdr:sp>
      <xdr:nvSpPr>
        <xdr:cNvPr id="878" name="AutoShape 878" descr="setpict"/>
        <xdr:cNvSpPr>
          <a:spLocks noChangeAspect="1"/>
        </xdr:cNvSpPr>
      </xdr:nvSpPr>
      <xdr:spPr>
        <a:xfrm>
          <a:off x="695325" y="9582150"/>
          <a:ext cx="1238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581025"/>
    <xdr:sp>
      <xdr:nvSpPr>
        <xdr:cNvPr id="879" name="AutoShape 879" descr="setpict"/>
        <xdr:cNvSpPr>
          <a:spLocks noChangeAspect="1"/>
        </xdr:cNvSpPr>
      </xdr:nvSpPr>
      <xdr:spPr>
        <a:xfrm>
          <a:off x="695325" y="9582150"/>
          <a:ext cx="1238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581025"/>
    <xdr:sp>
      <xdr:nvSpPr>
        <xdr:cNvPr id="880" name="AutoShape 880" descr="setpict"/>
        <xdr:cNvSpPr>
          <a:spLocks noChangeAspect="1"/>
        </xdr:cNvSpPr>
      </xdr:nvSpPr>
      <xdr:spPr>
        <a:xfrm>
          <a:off x="695325" y="9582150"/>
          <a:ext cx="95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581025"/>
    <xdr:sp>
      <xdr:nvSpPr>
        <xdr:cNvPr id="881" name="AutoShape 881" descr="setpict"/>
        <xdr:cNvSpPr>
          <a:spLocks noChangeAspect="1"/>
        </xdr:cNvSpPr>
      </xdr:nvSpPr>
      <xdr:spPr>
        <a:xfrm>
          <a:off x="695325" y="9582150"/>
          <a:ext cx="1238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581025"/>
    <xdr:sp>
      <xdr:nvSpPr>
        <xdr:cNvPr id="882" name="AutoShape 882" descr="setpict"/>
        <xdr:cNvSpPr>
          <a:spLocks noChangeAspect="1"/>
        </xdr:cNvSpPr>
      </xdr:nvSpPr>
      <xdr:spPr>
        <a:xfrm>
          <a:off x="695325" y="9582150"/>
          <a:ext cx="1238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542925"/>
    <xdr:sp>
      <xdr:nvSpPr>
        <xdr:cNvPr id="883" name="AutoShape 883" descr="setpict"/>
        <xdr:cNvSpPr>
          <a:spLocks noChangeAspect="1"/>
        </xdr:cNvSpPr>
      </xdr:nvSpPr>
      <xdr:spPr>
        <a:xfrm>
          <a:off x="695325" y="9582150"/>
          <a:ext cx="952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542925"/>
    <xdr:sp>
      <xdr:nvSpPr>
        <xdr:cNvPr id="884" name="AutoShape 884" descr="setpict"/>
        <xdr:cNvSpPr>
          <a:spLocks noChangeAspect="1"/>
        </xdr:cNvSpPr>
      </xdr:nvSpPr>
      <xdr:spPr>
        <a:xfrm>
          <a:off x="695325" y="9582150"/>
          <a:ext cx="1238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542925"/>
    <xdr:sp>
      <xdr:nvSpPr>
        <xdr:cNvPr id="885" name="AutoShape 885" descr="setpict"/>
        <xdr:cNvSpPr>
          <a:spLocks noChangeAspect="1"/>
        </xdr:cNvSpPr>
      </xdr:nvSpPr>
      <xdr:spPr>
        <a:xfrm>
          <a:off x="695325" y="9582150"/>
          <a:ext cx="1238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542925"/>
    <xdr:sp>
      <xdr:nvSpPr>
        <xdr:cNvPr id="886" name="AutoShape 886" descr="setpict"/>
        <xdr:cNvSpPr>
          <a:spLocks noChangeAspect="1"/>
        </xdr:cNvSpPr>
      </xdr:nvSpPr>
      <xdr:spPr>
        <a:xfrm>
          <a:off x="695325" y="9582150"/>
          <a:ext cx="952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542925"/>
    <xdr:sp>
      <xdr:nvSpPr>
        <xdr:cNvPr id="887" name="AutoShape 887" descr="setpict"/>
        <xdr:cNvSpPr>
          <a:spLocks noChangeAspect="1"/>
        </xdr:cNvSpPr>
      </xdr:nvSpPr>
      <xdr:spPr>
        <a:xfrm>
          <a:off x="695325" y="9582150"/>
          <a:ext cx="1238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542925"/>
    <xdr:sp>
      <xdr:nvSpPr>
        <xdr:cNvPr id="888" name="AutoShape 888" descr="setpict"/>
        <xdr:cNvSpPr>
          <a:spLocks noChangeAspect="1"/>
        </xdr:cNvSpPr>
      </xdr:nvSpPr>
      <xdr:spPr>
        <a:xfrm>
          <a:off x="695325" y="9582150"/>
          <a:ext cx="1238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542925"/>
    <xdr:sp>
      <xdr:nvSpPr>
        <xdr:cNvPr id="889" name="AutoShape 889" descr="setpict"/>
        <xdr:cNvSpPr>
          <a:spLocks noChangeAspect="1"/>
        </xdr:cNvSpPr>
      </xdr:nvSpPr>
      <xdr:spPr>
        <a:xfrm>
          <a:off x="695325" y="9582150"/>
          <a:ext cx="952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542925"/>
    <xdr:sp>
      <xdr:nvSpPr>
        <xdr:cNvPr id="890" name="AutoShape 890" descr="setpict"/>
        <xdr:cNvSpPr>
          <a:spLocks noChangeAspect="1"/>
        </xdr:cNvSpPr>
      </xdr:nvSpPr>
      <xdr:spPr>
        <a:xfrm>
          <a:off x="695325" y="9582150"/>
          <a:ext cx="1238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542925"/>
    <xdr:sp>
      <xdr:nvSpPr>
        <xdr:cNvPr id="891" name="AutoShape 891" descr="setpict"/>
        <xdr:cNvSpPr>
          <a:spLocks noChangeAspect="1"/>
        </xdr:cNvSpPr>
      </xdr:nvSpPr>
      <xdr:spPr>
        <a:xfrm>
          <a:off x="695325" y="9582150"/>
          <a:ext cx="1238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609600"/>
    <xdr:sp>
      <xdr:nvSpPr>
        <xdr:cNvPr id="892" name="AutoShape 892" descr="setpict"/>
        <xdr:cNvSpPr>
          <a:spLocks noChangeAspect="1"/>
        </xdr:cNvSpPr>
      </xdr:nvSpPr>
      <xdr:spPr>
        <a:xfrm>
          <a:off x="695325" y="9582150"/>
          <a:ext cx="952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609600"/>
    <xdr:sp>
      <xdr:nvSpPr>
        <xdr:cNvPr id="893" name="AutoShape 893" descr="setpict"/>
        <xdr:cNvSpPr>
          <a:spLocks noChangeAspect="1"/>
        </xdr:cNvSpPr>
      </xdr:nvSpPr>
      <xdr:spPr>
        <a:xfrm>
          <a:off x="695325" y="9582150"/>
          <a:ext cx="1238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609600"/>
    <xdr:sp>
      <xdr:nvSpPr>
        <xdr:cNvPr id="894" name="AutoShape 894" descr="setpict"/>
        <xdr:cNvSpPr>
          <a:spLocks noChangeAspect="1"/>
        </xdr:cNvSpPr>
      </xdr:nvSpPr>
      <xdr:spPr>
        <a:xfrm>
          <a:off x="695325" y="9582150"/>
          <a:ext cx="1238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895" name="AutoShape 895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96" name="AutoShape 896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97" name="AutoShape 897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219075"/>
    <xdr:sp>
      <xdr:nvSpPr>
        <xdr:cNvPr id="898" name="AutoShape 898" descr="setpict"/>
        <xdr:cNvSpPr>
          <a:spLocks noChangeAspect="1"/>
        </xdr:cNvSpPr>
      </xdr:nvSpPr>
      <xdr:spPr>
        <a:xfrm>
          <a:off x="695325" y="958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899" name="AutoShape 899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219075"/>
    <xdr:sp>
      <xdr:nvSpPr>
        <xdr:cNvPr id="900" name="AutoShape 900" descr="setpict"/>
        <xdr:cNvSpPr>
          <a:spLocks noChangeAspect="1"/>
        </xdr:cNvSpPr>
      </xdr:nvSpPr>
      <xdr:spPr>
        <a:xfrm>
          <a:off x="695325" y="9582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%20&#1082;%20%20&#1088;&#1077;&#1096;&#1077;&#1085;&#1080;&#1102;%20&#1080;&#1079;&#1084;%20&#1073;&#1102;&#1076;&#1078;&#1077;&#1090;&#1077;%20&#1085;&#1072;%202017%20&#1075;&#1086;&#1076;%20&#1087;&#1088;.5,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78;&#1080;&#1076;&#1072;&#1077;&#1084;&#1072;&#1103;%20&#1086;&#1094;&#1077;&#1085;&#1082;&#1072;%20&#1080;&#1089;&#1087;&#1086;&#1083;&#1085;&#1077;&#1085;&#1080;&#1103;2017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 5"/>
      <sheetName val="прил.№ 6"/>
    </sheetNames>
    <sheetDataSet>
      <sheetData sheetId="1">
        <row r="147">
          <cell r="G147">
            <v>0</v>
          </cell>
        </row>
        <row r="162">
          <cell r="A162" t="str">
            <v>НАЦИОНАЛЬНАЯ БЕЗОПАСНОСТЬ И ПРАВООХРАНИТЕЛЬНАЯ ДЕЯТЕЛЬНОСТЬ</v>
          </cell>
        </row>
        <row r="163">
          <cell r="A163" t="str">
            <v>Другие вопросы в области национальной безопасности и правоохранительной деятельности</v>
          </cell>
        </row>
        <row r="175">
          <cell r="G17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 доходов"/>
      <sheetName val="прил.№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33">
      <selection activeCell="C4" sqref="C4:D4"/>
    </sheetView>
  </sheetViews>
  <sheetFormatPr defaultColWidth="9.00390625" defaultRowHeight="12.75"/>
  <cols>
    <col min="1" max="1" width="7.875" style="29" customWidth="1"/>
    <col min="2" max="2" width="19.125" style="29" customWidth="1"/>
    <col min="3" max="3" width="60.375" style="29" customWidth="1"/>
    <col min="4" max="4" width="12.25390625" style="29" customWidth="1"/>
    <col min="5" max="16384" width="9.125" style="29" customWidth="1"/>
  </cols>
  <sheetData>
    <row r="1" spans="1:4" ht="12.75">
      <c r="A1" s="26"/>
      <c r="B1" s="27"/>
      <c r="C1" s="27"/>
      <c r="D1" s="28" t="s">
        <v>35</v>
      </c>
    </row>
    <row r="2" spans="1:4" ht="12.75">
      <c r="A2" s="26"/>
      <c r="B2" s="27"/>
      <c r="C2" s="27"/>
      <c r="D2" s="28" t="s">
        <v>28</v>
      </c>
    </row>
    <row r="3" spans="1:4" ht="12.75">
      <c r="A3" s="26"/>
      <c r="B3" s="27"/>
      <c r="C3" s="27"/>
      <c r="D3" s="28" t="s">
        <v>36</v>
      </c>
    </row>
    <row r="4" spans="1:4" ht="12.75">
      <c r="A4" s="26"/>
      <c r="B4" s="27"/>
      <c r="C4" s="487" t="s">
        <v>451</v>
      </c>
      <c r="D4" s="487"/>
    </row>
    <row r="5" spans="1:4" ht="12.75">
      <c r="A5" s="486" t="s">
        <v>37</v>
      </c>
      <c r="B5" s="486"/>
      <c r="C5" s="486"/>
      <c r="D5" s="486"/>
    </row>
    <row r="6" spans="1:4" ht="12.75">
      <c r="A6" s="486" t="s">
        <v>38</v>
      </c>
      <c r="B6" s="486"/>
      <c r="C6" s="486"/>
      <c r="D6" s="486"/>
    </row>
    <row r="7" spans="1:4" ht="12.75">
      <c r="A7" s="26"/>
      <c r="B7" s="30"/>
      <c r="C7" s="30" t="s">
        <v>397</v>
      </c>
      <c r="D7" s="31"/>
    </row>
    <row r="8" spans="1:4" ht="55.5" customHeight="1">
      <c r="A8" s="32" t="s">
        <v>39</v>
      </c>
      <c r="B8" s="33" t="s">
        <v>40</v>
      </c>
      <c r="C8" s="34" t="s">
        <v>41</v>
      </c>
      <c r="D8" s="35" t="s">
        <v>42</v>
      </c>
    </row>
    <row r="9" spans="1:4" ht="26.25" customHeight="1">
      <c r="A9" s="193" t="s">
        <v>147</v>
      </c>
      <c r="B9" s="33"/>
      <c r="C9" s="184" t="s">
        <v>146</v>
      </c>
      <c r="D9" s="217">
        <f>D10</f>
        <v>817.5</v>
      </c>
    </row>
    <row r="10" spans="1:4" ht="12.75">
      <c r="A10" s="36">
        <v>182</v>
      </c>
      <c r="B10" s="37" t="s">
        <v>43</v>
      </c>
      <c r="C10" s="38" t="s">
        <v>44</v>
      </c>
      <c r="D10" s="39">
        <f>SUM(D11+D13)</f>
        <v>817.5</v>
      </c>
    </row>
    <row r="11" spans="1:4" ht="12.75">
      <c r="A11" s="36">
        <v>182</v>
      </c>
      <c r="B11" s="40" t="s">
        <v>45</v>
      </c>
      <c r="C11" s="41" t="s">
        <v>46</v>
      </c>
      <c r="D11" s="42">
        <f>SUM(D12)</f>
        <v>168.8</v>
      </c>
    </row>
    <row r="12" spans="1:4" ht="12.75">
      <c r="A12" s="36">
        <v>182</v>
      </c>
      <c r="B12" s="43" t="s">
        <v>47</v>
      </c>
      <c r="C12" s="44" t="s">
        <v>48</v>
      </c>
      <c r="D12" s="45">
        <v>168.8</v>
      </c>
    </row>
    <row r="13" spans="1:4" ht="12.75" customHeight="1">
      <c r="A13" s="46" t="s">
        <v>147</v>
      </c>
      <c r="B13" s="200" t="s">
        <v>49</v>
      </c>
      <c r="C13" s="201" t="s">
        <v>50</v>
      </c>
      <c r="D13" s="48">
        <f>D14+D15</f>
        <v>648.7</v>
      </c>
    </row>
    <row r="14" spans="1:4" ht="12.75">
      <c r="A14" s="49" t="s">
        <v>147</v>
      </c>
      <c r="B14" s="50" t="s">
        <v>51</v>
      </c>
      <c r="C14" s="51" t="s">
        <v>52</v>
      </c>
      <c r="D14" s="45">
        <v>72</v>
      </c>
    </row>
    <row r="15" spans="1:4" ht="12.75" customHeight="1">
      <c r="A15" s="52" t="s">
        <v>147</v>
      </c>
      <c r="B15" s="185" t="s">
        <v>53</v>
      </c>
      <c r="C15" s="186" t="s">
        <v>54</v>
      </c>
      <c r="D15" s="79">
        <v>576.7</v>
      </c>
    </row>
    <row r="16" spans="1:4" ht="12.75" customHeight="1">
      <c r="A16" s="55" t="s">
        <v>32</v>
      </c>
      <c r="B16" s="190"/>
      <c r="C16" s="192" t="s">
        <v>148</v>
      </c>
      <c r="D16" s="82">
        <f>D17+D19+D30</f>
        <v>2000.3000000000002</v>
      </c>
    </row>
    <row r="17" spans="1:4" ht="14.25" customHeight="1">
      <c r="A17" s="52" t="s">
        <v>32</v>
      </c>
      <c r="B17" s="187" t="s">
        <v>55</v>
      </c>
      <c r="C17" s="188" t="s">
        <v>56</v>
      </c>
      <c r="D17" s="189">
        <f>D18</f>
        <v>24.4</v>
      </c>
    </row>
    <row r="18" spans="1:4" ht="24" customHeight="1">
      <c r="A18" s="52" t="s">
        <v>32</v>
      </c>
      <c r="B18" s="50" t="s">
        <v>57</v>
      </c>
      <c r="C18" s="54" t="s">
        <v>58</v>
      </c>
      <c r="D18" s="45">
        <v>24.4</v>
      </c>
    </row>
    <row r="19" spans="1:4" ht="24" customHeight="1">
      <c r="A19" s="55" t="s">
        <v>32</v>
      </c>
      <c r="B19" s="40" t="s">
        <v>59</v>
      </c>
      <c r="C19" s="41" t="s">
        <v>60</v>
      </c>
      <c r="D19" s="42">
        <f>SUM(D20)</f>
        <v>50</v>
      </c>
    </row>
    <row r="20" spans="1:4" ht="60" customHeight="1">
      <c r="A20" s="194" t="s">
        <v>32</v>
      </c>
      <c r="B20" s="196" t="s">
        <v>61</v>
      </c>
      <c r="C20" s="197" t="s">
        <v>62</v>
      </c>
      <c r="D20" s="57">
        <f>SUM(D22+D21)</f>
        <v>50</v>
      </c>
    </row>
    <row r="21" spans="1:4" ht="47.25" customHeight="1">
      <c r="A21" s="194" t="s">
        <v>32</v>
      </c>
      <c r="B21" s="198" t="s">
        <v>63</v>
      </c>
      <c r="C21" s="199" t="s">
        <v>64</v>
      </c>
      <c r="D21" s="195">
        <v>50</v>
      </c>
    </row>
    <row r="22" spans="1:4" ht="63" customHeight="1" hidden="1">
      <c r="A22" s="194" t="s">
        <v>32</v>
      </c>
      <c r="B22" s="196" t="s">
        <v>65</v>
      </c>
      <c r="C22" s="192" t="s">
        <v>66</v>
      </c>
      <c r="D22" s="60">
        <f>D23</f>
        <v>0</v>
      </c>
    </row>
    <row r="23" spans="1:4" ht="45.75" customHeight="1" hidden="1">
      <c r="A23" s="194" t="s">
        <v>32</v>
      </c>
      <c r="B23" s="198" t="s">
        <v>67</v>
      </c>
      <c r="C23" s="191" t="s">
        <v>68</v>
      </c>
      <c r="D23" s="195">
        <v>0</v>
      </c>
    </row>
    <row r="24" spans="1:4" ht="25.5" customHeight="1" hidden="1">
      <c r="A24" s="55" t="s">
        <v>32</v>
      </c>
      <c r="B24" s="40" t="s">
        <v>69</v>
      </c>
      <c r="C24" s="41" t="s">
        <v>70</v>
      </c>
      <c r="D24" s="42">
        <f>D25</f>
        <v>0</v>
      </c>
    </row>
    <row r="25" spans="1:4" ht="15.75" customHeight="1" hidden="1">
      <c r="A25" s="55" t="s">
        <v>32</v>
      </c>
      <c r="B25" s="62" t="s">
        <v>71</v>
      </c>
      <c r="C25" s="63" t="s">
        <v>72</v>
      </c>
      <c r="D25" s="79">
        <v>0</v>
      </c>
    </row>
    <row r="26" spans="1:4" ht="15.75" customHeight="1" hidden="1">
      <c r="A26" s="55" t="s">
        <v>32</v>
      </c>
      <c r="B26" s="205" t="s">
        <v>150</v>
      </c>
      <c r="C26" s="206" t="s">
        <v>152</v>
      </c>
      <c r="D26" s="208">
        <f>D27</f>
        <v>0</v>
      </c>
    </row>
    <row r="27" spans="1:4" ht="45" customHeight="1" hidden="1">
      <c r="A27" s="55" t="s">
        <v>32</v>
      </c>
      <c r="B27" s="205" t="s">
        <v>149</v>
      </c>
      <c r="C27" s="207" t="s">
        <v>151</v>
      </c>
      <c r="D27" s="82">
        <v>0</v>
      </c>
    </row>
    <row r="28" spans="1:4" ht="12" customHeight="1" hidden="1">
      <c r="A28" s="55" t="s">
        <v>32</v>
      </c>
      <c r="B28" s="40" t="s">
        <v>73</v>
      </c>
      <c r="C28" s="64" t="s">
        <v>74</v>
      </c>
      <c r="D28" s="42">
        <f>SUM(D29:D29)</f>
        <v>0</v>
      </c>
    </row>
    <row r="29" spans="1:4" ht="15" customHeight="1" hidden="1">
      <c r="A29" s="55" t="s">
        <v>32</v>
      </c>
      <c r="B29" s="56" t="s">
        <v>75</v>
      </c>
      <c r="C29" s="65" t="s">
        <v>76</v>
      </c>
      <c r="D29" s="45">
        <v>0</v>
      </c>
    </row>
    <row r="30" spans="1:4" ht="24" customHeight="1">
      <c r="A30" s="202" t="s">
        <v>32</v>
      </c>
      <c r="B30" s="40" t="s">
        <v>77</v>
      </c>
      <c r="C30" s="203" t="s">
        <v>78</v>
      </c>
      <c r="D30" s="42">
        <f>D31</f>
        <v>1925.9</v>
      </c>
    </row>
    <row r="31" spans="1:4" ht="15" customHeight="1">
      <c r="A31" s="55" t="s">
        <v>32</v>
      </c>
      <c r="B31" s="68" t="s">
        <v>79</v>
      </c>
      <c r="C31" s="69" t="s">
        <v>80</v>
      </c>
      <c r="D31" s="70">
        <f>SUM(D32+D35+D38+D42+D45)</f>
        <v>1925.9</v>
      </c>
    </row>
    <row r="32" spans="1:4" ht="25.5" customHeight="1">
      <c r="A32" s="55" t="s">
        <v>32</v>
      </c>
      <c r="B32" s="66" t="s">
        <v>81</v>
      </c>
      <c r="C32" s="71" t="s">
        <v>82</v>
      </c>
      <c r="D32" s="67">
        <f>SUM(D33+D34)</f>
        <v>526.4</v>
      </c>
    </row>
    <row r="33" spans="1:4" ht="17.25" customHeight="1">
      <c r="A33" s="55" t="s">
        <v>32</v>
      </c>
      <c r="B33" s="72" t="s">
        <v>104</v>
      </c>
      <c r="C33" s="73" t="s">
        <v>83</v>
      </c>
      <c r="D33" s="79">
        <v>526.4</v>
      </c>
    </row>
    <row r="34" spans="1:4" ht="24" customHeight="1" hidden="1">
      <c r="A34" s="55" t="s">
        <v>32</v>
      </c>
      <c r="B34" s="72" t="s">
        <v>155</v>
      </c>
      <c r="C34" s="218" t="s">
        <v>153</v>
      </c>
      <c r="D34" s="82">
        <v>0</v>
      </c>
    </row>
    <row r="35" spans="1:4" ht="29.25" customHeight="1">
      <c r="A35" s="55" t="s">
        <v>32</v>
      </c>
      <c r="B35" s="66" t="s">
        <v>84</v>
      </c>
      <c r="C35" s="71" t="s">
        <v>85</v>
      </c>
      <c r="D35" s="67">
        <f>D37+D36</f>
        <v>1087.6</v>
      </c>
    </row>
    <row r="36" spans="1:4" ht="29.25" customHeight="1">
      <c r="A36" s="411" t="s">
        <v>32</v>
      </c>
      <c r="B36" s="409" t="s">
        <v>410</v>
      </c>
      <c r="C36" s="413" t="s">
        <v>411</v>
      </c>
      <c r="D36" s="410">
        <v>635.1</v>
      </c>
    </row>
    <row r="37" spans="1:4" ht="11.25" customHeight="1">
      <c r="A37" s="55" t="s">
        <v>32</v>
      </c>
      <c r="B37" s="74" t="s">
        <v>154</v>
      </c>
      <c r="C37" s="412" t="s">
        <v>86</v>
      </c>
      <c r="D37" s="75">
        <v>452.5</v>
      </c>
    </row>
    <row r="38" spans="1:4" ht="27.75" customHeight="1">
      <c r="A38" s="55" t="s">
        <v>32</v>
      </c>
      <c r="B38" s="66" t="s">
        <v>87</v>
      </c>
      <c r="C38" s="71" t="s">
        <v>88</v>
      </c>
      <c r="D38" s="67">
        <f>SUM(D39:D41)</f>
        <v>175.7</v>
      </c>
    </row>
    <row r="39" spans="1:4" ht="25.5" customHeight="1" hidden="1">
      <c r="A39" s="55" t="s">
        <v>32</v>
      </c>
      <c r="B39" s="72" t="s">
        <v>89</v>
      </c>
      <c r="C39" s="73" t="s">
        <v>90</v>
      </c>
      <c r="D39" s="75"/>
    </row>
    <row r="40" spans="1:4" ht="28.5" customHeight="1">
      <c r="A40" s="55" t="s">
        <v>32</v>
      </c>
      <c r="B40" s="76" t="s">
        <v>105</v>
      </c>
      <c r="C40" s="77" t="s">
        <v>91</v>
      </c>
      <c r="D40" s="45">
        <v>113.2</v>
      </c>
    </row>
    <row r="41" spans="1:4" ht="24.75" customHeight="1">
      <c r="A41" s="55" t="s">
        <v>32</v>
      </c>
      <c r="B41" s="76" t="s">
        <v>106</v>
      </c>
      <c r="C41" s="77" t="s">
        <v>203</v>
      </c>
      <c r="D41" s="78">
        <v>62.5</v>
      </c>
    </row>
    <row r="42" spans="1:4" ht="12.75" customHeight="1">
      <c r="A42" s="55" t="s">
        <v>32</v>
      </c>
      <c r="B42" s="66" t="s">
        <v>92</v>
      </c>
      <c r="C42" s="71" t="s">
        <v>93</v>
      </c>
      <c r="D42" s="67">
        <f>D43</f>
        <v>136.2</v>
      </c>
    </row>
    <row r="43" spans="1:4" ht="25.5" customHeight="1">
      <c r="A43" s="55" t="s">
        <v>32</v>
      </c>
      <c r="B43" s="72" t="s">
        <v>157</v>
      </c>
      <c r="C43" s="73" t="s">
        <v>94</v>
      </c>
      <c r="D43" s="408">
        <v>136.2</v>
      </c>
    </row>
    <row r="44" spans="1:4" ht="13.5" customHeight="1">
      <c r="A44" s="55" t="s">
        <v>32</v>
      </c>
      <c r="B44" s="80" t="s">
        <v>156</v>
      </c>
      <c r="C44" s="81" t="s">
        <v>95</v>
      </c>
      <c r="D44" s="82">
        <v>0</v>
      </c>
    </row>
    <row r="45" spans="1:4" ht="27" customHeight="1" hidden="1">
      <c r="A45" s="55" t="s">
        <v>32</v>
      </c>
      <c r="B45" s="83" t="s">
        <v>96</v>
      </c>
      <c r="C45" s="84" t="s">
        <v>97</v>
      </c>
      <c r="D45" s="85">
        <f>D46</f>
        <v>0</v>
      </c>
    </row>
    <row r="46" spans="1:4" ht="33.75" hidden="1">
      <c r="A46" s="55" t="s">
        <v>32</v>
      </c>
      <c r="B46" s="86" t="s">
        <v>98</v>
      </c>
      <c r="C46" s="87" t="s">
        <v>99</v>
      </c>
      <c r="D46" s="88">
        <v>0</v>
      </c>
    </row>
    <row r="47" spans="1:4" ht="12" customHeight="1">
      <c r="A47" s="202"/>
      <c r="B47" s="204"/>
      <c r="C47" s="203" t="s">
        <v>100</v>
      </c>
      <c r="D47" s="42">
        <f>SUM(D9+D16)</f>
        <v>2817.8</v>
      </c>
    </row>
    <row r="48" spans="1:4" ht="12.75">
      <c r="A48" s="89"/>
      <c r="B48" s="90"/>
      <c r="C48" s="90"/>
      <c r="D48" s="91"/>
    </row>
  </sheetData>
  <sheetProtection/>
  <mergeCells count="3">
    <mergeCell ref="A5:D5"/>
    <mergeCell ref="A6:D6"/>
    <mergeCell ref="C4:D4"/>
  </mergeCells>
  <printOptions/>
  <pageMargins left="0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48.625" style="0" customWidth="1"/>
    <col min="2" max="2" width="19.125" style="0" customWidth="1"/>
    <col min="3" max="3" width="16.25390625" style="0" customWidth="1"/>
  </cols>
  <sheetData>
    <row r="1" spans="2:3" ht="15" customHeight="1">
      <c r="B1" s="487" t="s">
        <v>450</v>
      </c>
      <c r="C1" s="487"/>
    </row>
    <row r="2" spans="2:3" ht="12.75">
      <c r="B2" s="487" t="s">
        <v>28</v>
      </c>
      <c r="C2" s="487"/>
    </row>
    <row r="3" spans="2:3" ht="12.75">
      <c r="B3" s="487" t="s">
        <v>29</v>
      </c>
      <c r="C3" s="487"/>
    </row>
    <row r="4" spans="2:3" ht="12.75">
      <c r="B4" s="487" t="s">
        <v>457</v>
      </c>
      <c r="C4" s="487"/>
    </row>
    <row r="5" spans="2:3" ht="12.75">
      <c r="B5" s="1"/>
      <c r="C5" s="1"/>
    </row>
    <row r="6" spans="2:3" ht="12.75">
      <c r="B6" s="1"/>
      <c r="C6" s="1"/>
    </row>
    <row r="7" spans="2:3" ht="12.75">
      <c r="B7" s="1"/>
      <c r="C7" s="1"/>
    </row>
    <row r="8" spans="1:3" ht="16.5">
      <c r="A8" s="488" t="s">
        <v>196</v>
      </c>
      <c r="B8" s="516"/>
      <c r="C8" s="517"/>
    </row>
    <row r="9" spans="1:3" ht="16.5">
      <c r="A9" s="488" t="s">
        <v>202</v>
      </c>
      <c r="B9" s="516"/>
      <c r="C9" s="517"/>
    </row>
    <row r="10" spans="1:3" ht="16.5">
      <c r="A10" s="488" t="s">
        <v>398</v>
      </c>
      <c r="B10" s="516"/>
      <c r="C10" s="516"/>
    </row>
    <row r="11" spans="1:3" ht="15">
      <c r="A11" s="245"/>
      <c r="B11" s="246"/>
      <c r="C11" s="247"/>
    </row>
    <row r="12" spans="1:3" ht="14.25">
      <c r="A12" s="521"/>
      <c r="B12" s="522"/>
      <c r="C12" s="247"/>
    </row>
    <row r="13" spans="1:3" ht="15">
      <c r="A13" s="246"/>
      <c r="B13" s="246"/>
      <c r="C13" s="247"/>
    </row>
    <row r="14" spans="1:3" ht="31.5">
      <c r="A14" s="523" t="s">
        <v>0</v>
      </c>
      <c r="B14" s="524"/>
      <c r="C14" s="248" t="s">
        <v>197</v>
      </c>
    </row>
    <row r="15" spans="1:3" ht="15.75">
      <c r="A15" s="525">
        <v>1</v>
      </c>
      <c r="B15" s="524"/>
      <c r="C15" s="249">
        <v>2</v>
      </c>
    </row>
    <row r="16" spans="1:3" ht="38.25" customHeight="1">
      <c r="A16" s="518" t="s">
        <v>198</v>
      </c>
      <c r="B16" s="519"/>
      <c r="C16" s="250">
        <v>0</v>
      </c>
    </row>
    <row r="17" spans="1:3" ht="54" customHeight="1">
      <c r="A17" s="518" t="s">
        <v>199</v>
      </c>
      <c r="B17" s="519"/>
      <c r="C17" s="250">
        <v>0</v>
      </c>
    </row>
    <row r="18" spans="1:3" ht="26.25" customHeight="1">
      <c r="A18" s="518" t="s">
        <v>200</v>
      </c>
      <c r="B18" s="519"/>
      <c r="C18" s="251">
        <v>0</v>
      </c>
    </row>
    <row r="19" spans="1:3" ht="29.25" customHeight="1">
      <c r="A19" s="520" t="s">
        <v>201</v>
      </c>
      <c r="B19" s="519"/>
      <c r="C19" s="251">
        <f>SUM(C16:C18)</f>
        <v>0</v>
      </c>
    </row>
    <row r="20" spans="1:3" ht="15.75" customHeight="1">
      <c r="A20" s="252"/>
      <c r="B20" s="253"/>
      <c r="C20" s="254"/>
    </row>
    <row r="21" spans="1:3" ht="14.25" customHeight="1">
      <c r="A21" s="15"/>
      <c r="B21" s="253"/>
      <c r="C21" s="254"/>
    </row>
    <row r="22" spans="1:3" ht="12.75" customHeight="1">
      <c r="A22" s="11"/>
      <c r="B22" s="253"/>
      <c r="C22" s="254"/>
    </row>
    <row r="23" spans="1:2" ht="13.5" customHeight="1">
      <c r="A23" s="11"/>
      <c r="B23" s="255"/>
    </row>
    <row r="24" spans="1:2" ht="16.5">
      <c r="A24" s="229"/>
      <c r="B24" s="255"/>
    </row>
    <row r="25" ht="16.5">
      <c r="B25" s="255"/>
    </row>
  </sheetData>
  <sheetProtection/>
  <mergeCells count="14">
    <mergeCell ref="A18:B18"/>
    <mergeCell ref="A19:B19"/>
    <mergeCell ref="A10:C10"/>
    <mergeCell ref="A12:B12"/>
    <mergeCell ref="A14:B14"/>
    <mergeCell ref="A15:B15"/>
    <mergeCell ref="A16:B16"/>
    <mergeCell ref="A17:B17"/>
    <mergeCell ref="B1:C1"/>
    <mergeCell ref="B2:C2"/>
    <mergeCell ref="B3:C3"/>
    <mergeCell ref="B4:C4"/>
    <mergeCell ref="A8:C8"/>
    <mergeCell ref="A9:C9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0">
      <selection activeCell="B4" sqref="B4:C4"/>
    </sheetView>
  </sheetViews>
  <sheetFormatPr defaultColWidth="9.00390625" defaultRowHeight="12.75"/>
  <cols>
    <col min="1" max="1" width="6.125" style="0" customWidth="1"/>
    <col min="2" max="2" width="23.875" style="0" customWidth="1"/>
    <col min="3" max="3" width="60.625" style="0" customWidth="1"/>
  </cols>
  <sheetData>
    <row r="1" spans="2:4" ht="12.75">
      <c r="B1" s="487" t="s">
        <v>158</v>
      </c>
      <c r="C1" s="487"/>
      <c r="D1" s="230"/>
    </row>
    <row r="2" spans="2:4" ht="12.75">
      <c r="B2" s="487" t="s">
        <v>28</v>
      </c>
      <c r="C2" s="487"/>
      <c r="D2" s="230"/>
    </row>
    <row r="3" spans="2:4" ht="12.75">
      <c r="B3" s="487" t="s">
        <v>29</v>
      </c>
      <c r="C3" s="487"/>
      <c r="D3" s="230"/>
    </row>
    <row r="4" spans="2:4" ht="12.75">
      <c r="B4" s="487" t="s">
        <v>452</v>
      </c>
      <c r="C4" s="487"/>
      <c r="D4" s="230"/>
    </row>
    <row r="5" ht="12.75">
      <c r="C5" s="219"/>
    </row>
    <row r="6" ht="12.75">
      <c r="C6" s="220"/>
    </row>
    <row r="7" spans="1:3" ht="16.5">
      <c r="A7" s="488" t="s">
        <v>159</v>
      </c>
      <c r="B7" s="489"/>
      <c r="C7" s="489"/>
    </row>
    <row r="8" spans="1:3" ht="16.5">
      <c r="A8" s="488" t="s">
        <v>160</v>
      </c>
      <c r="B8" s="488"/>
      <c r="C8" s="488"/>
    </row>
    <row r="9" spans="1:3" ht="13.5" customHeight="1">
      <c r="A9" s="221"/>
      <c r="B9" s="221"/>
      <c r="C9" s="222" t="s">
        <v>397</v>
      </c>
    </row>
    <row r="10" spans="1:3" ht="15.75">
      <c r="A10" s="223"/>
      <c r="B10" s="223"/>
      <c r="C10" s="223"/>
    </row>
    <row r="11" spans="1:3" ht="36.75" customHeight="1">
      <c r="A11" s="10" t="s">
        <v>161</v>
      </c>
      <c r="B11" s="10" t="s">
        <v>162</v>
      </c>
      <c r="C11" s="10" t="s">
        <v>163</v>
      </c>
    </row>
    <row r="12" spans="1:3" ht="12.75">
      <c r="A12" s="224">
        <v>1</v>
      </c>
      <c r="B12" s="224">
        <v>2</v>
      </c>
      <c r="C12" s="224">
        <v>3</v>
      </c>
    </row>
    <row r="13" spans="1:3" ht="30" customHeight="1">
      <c r="A13" s="225" t="s">
        <v>32</v>
      </c>
      <c r="B13" s="225" t="s">
        <v>164</v>
      </c>
      <c r="C13" s="4" t="s">
        <v>165</v>
      </c>
    </row>
    <row r="14" spans="1:3" ht="28.5" customHeight="1">
      <c r="A14" s="225" t="s">
        <v>32</v>
      </c>
      <c r="B14" s="225" t="s">
        <v>166</v>
      </c>
      <c r="C14" s="4" t="s">
        <v>167</v>
      </c>
    </row>
    <row r="15" spans="1:3" ht="13.5" customHeight="1">
      <c r="A15" s="226"/>
      <c r="B15" s="226"/>
      <c r="C15" s="227"/>
    </row>
    <row r="16" spans="1:3" ht="12" customHeight="1">
      <c r="A16" s="15"/>
      <c r="B16" s="228"/>
      <c r="C16" s="1"/>
    </row>
    <row r="17" spans="1:3" ht="12.75">
      <c r="A17" s="11"/>
      <c r="B17" s="228"/>
      <c r="C17" s="1"/>
    </row>
    <row r="18" spans="1:3" ht="12.75">
      <c r="A18" s="11"/>
      <c r="B18" s="228"/>
      <c r="C18" s="1"/>
    </row>
    <row r="19" spans="1:3" ht="12.75">
      <c r="A19" s="229"/>
      <c r="B19" s="228"/>
      <c r="C19" s="1"/>
    </row>
    <row r="20" spans="1:3" ht="12.75">
      <c r="A20" s="228"/>
      <c r="B20" s="228"/>
      <c r="C20" s="1"/>
    </row>
    <row r="21" spans="1:3" ht="12.75">
      <c r="A21" s="228"/>
      <c r="B21" s="228"/>
      <c r="C21" s="1"/>
    </row>
    <row r="22" spans="1:3" ht="12.75">
      <c r="A22" s="228"/>
      <c r="B22" s="228"/>
      <c r="C22" s="1"/>
    </row>
  </sheetData>
  <sheetProtection/>
  <mergeCells count="6">
    <mergeCell ref="B1:C1"/>
    <mergeCell ref="B2:C2"/>
    <mergeCell ref="B3:C3"/>
    <mergeCell ref="B4:C4"/>
    <mergeCell ref="A7:C7"/>
    <mergeCell ref="A8:C8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32">
      <selection activeCell="C35" sqref="C35"/>
    </sheetView>
  </sheetViews>
  <sheetFormatPr defaultColWidth="9.00390625" defaultRowHeight="12.75"/>
  <cols>
    <col min="1" max="1" width="70.875" style="93" customWidth="1"/>
    <col min="2" max="2" width="22.00390625" style="93" customWidth="1"/>
    <col min="3" max="3" width="18.125" style="152" customWidth="1"/>
    <col min="4" max="4" width="9.125" style="95" customWidth="1"/>
    <col min="5" max="5" width="10.875" style="95" bestFit="1" customWidth="1"/>
    <col min="6" max="6" width="9.125" style="95" customWidth="1"/>
    <col min="7" max="7" width="9.25390625" style="95" bestFit="1" customWidth="1"/>
    <col min="8" max="16384" width="9.125" style="95" customWidth="1"/>
  </cols>
  <sheetData>
    <row r="1" spans="1:4" s="26" customFormat="1" ht="12.75">
      <c r="A1" s="92"/>
      <c r="B1" s="27"/>
      <c r="C1" s="28" t="s">
        <v>101</v>
      </c>
      <c r="D1" s="93"/>
    </row>
    <row r="2" spans="1:4" s="26" customFormat="1" ht="12.75">
      <c r="A2" s="94"/>
      <c r="B2" s="27"/>
      <c r="C2" s="28" t="s">
        <v>28</v>
      </c>
      <c r="D2" s="95"/>
    </row>
    <row r="3" spans="2:4" s="26" customFormat="1" ht="12.75">
      <c r="B3" s="27"/>
      <c r="C3" s="28" t="s">
        <v>29</v>
      </c>
      <c r="D3" s="95"/>
    </row>
    <row r="4" spans="2:4" s="26" customFormat="1" ht="12.75" customHeight="1">
      <c r="B4" s="487" t="s">
        <v>453</v>
      </c>
      <c r="C4" s="487"/>
      <c r="D4" s="95"/>
    </row>
    <row r="5" spans="1:4" s="26" customFormat="1" ht="7.5" customHeight="1">
      <c r="A5" s="96"/>
      <c r="B5" s="490"/>
      <c r="C5" s="490"/>
      <c r="D5" s="95"/>
    </row>
    <row r="6" spans="1:4" s="26" customFormat="1" ht="15.75">
      <c r="A6" s="491" t="s">
        <v>102</v>
      </c>
      <c r="B6" s="491"/>
      <c r="C6" s="491"/>
      <c r="D6" s="95"/>
    </row>
    <row r="7" spans="1:4" s="26" customFormat="1" ht="15.75" customHeight="1">
      <c r="A7" s="491" t="s">
        <v>399</v>
      </c>
      <c r="B7" s="491"/>
      <c r="C7" s="491"/>
      <c r="D7" s="95"/>
    </row>
    <row r="8" spans="1:4" s="26" customFormat="1" ht="12.75" customHeight="1">
      <c r="A8" s="97"/>
      <c r="B8" s="97"/>
      <c r="C8" s="97"/>
      <c r="D8" s="95"/>
    </row>
    <row r="9" spans="1:3" ht="38.25">
      <c r="A9" s="98" t="s">
        <v>41</v>
      </c>
      <c r="B9" s="99" t="s">
        <v>40</v>
      </c>
      <c r="C9" s="100" t="s">
        <v>42</v>
      </c>
    </row>
    <row r="10" spans="1:4" s="104" customFormat="1" ht="22.5" customHeight="1">
      <c r="A10" s="101" t="s">
        <v>44</v>
      </c>
      <c r="B10" s="37" t="s">
        <v>43</v>
      </c>
      <c r="C10" s="102">
        <f>SUM(C11+C16+C18+C23+C27+C13+C25)</f>
        <v>891.9000000000001</v>
      </c>
      <c r="D10" s="103"/>
    </row>
    <row r="11" spans="1:3" ht="12.75">
      <c r="A11" s="105" t="s">
        <v>46</v>
      </c>
      <c r="B11" s="40" t="s">
        <v>45</v>
      </c>
      <c r="C11" s="106">
        <f>SUM(C12)</f>
        <v>168.8</v>
      </c>
    </row>
    <row r="12" spans="1:3" ht="15" customHeight="1">
      <c r="A12" s="107" t="s">
        <v>48</v>
      </c>
      <c r="B12" s="43" t="s">
        <v>47</v>
      </c>
      <c r="C12" s="108">
        <f>'Адм. доходов'!D12</f>
        <v>168.8</v>
      </c>
    </row>
    <row r="13" spans="1:3" ht="15" customHeight="1">
      <c r="A13" s="109" t="s">
        <v>50</v>
      </c>
      <c r="B13" s="47" t="s">
        <v>49</v>
      </c>
      <c r="C13" s="110">
        <f>C14+C15</f>
        <v>648.7</v>
      </c>
    </row>
    <row r="14" spans="1:3" ht="15" customHeight="1">
      <c r="A14" s="111" t="s">
        <v>52</v>
      </c>
      <c r="B14" s="50" t="s">
        <v>51</v>
      </c>
      <c r="C14" s="108">
        <f>'Адм. доходов'!D14</f>
        <v>72</v>
      </c>
    </row>
    <row r="15" spans="1:3" ht="15" customHeight="1">
      <c r="A15" s="111" t="s">
        <v>54</v>
      </c>
      <c r="B15" s="50" t="s">
        <v>53</v>
      </c>
      <c r="C15" s="108">
        <f>'Адм. доходов'!D15</f>
        <v>576.7</v>
      </c>
    </row>
    <row r="16" spans="1:3" ht="12.75">
      <c r="A16" s="112" t="s">
        <v>56</v>
      </c>
      <c r="B16" s="53" t="s">
        <v>55</v>
      </c>
      <c r="C16" s="113">
        <f>C17</f>
        <v>24.4</v>
      </c>
    </row>
    <row r="17" spans="1:3" s="115" customFormat="1" ht="25.5" customHeight="1">
      <c r="A17" s="114" t="s">
        <v>58</v>
      </c>
      <c r="B17" s="50" t="s">
        <v>57</v>
      </c>
      <c r="C17" s="108">
        <f>'Адм. доходов'!D18</f>
        <v>24.4</v>
      </c>
    </row>
    <row r="18" spans="1:3" ht="27.75" customHeight="1">
      <c r="A18" s="105" t="s">
        <v>60</v>
      </c>
      <c r="B18" s="40" t="s">
        <v>59</v>
      </c>
      <c r="C18" s="106">
        <f>SUM(C19)</f>
        <v>50</v>
      </c>
    </row>
    <row r="19" spans="1:3" s="115" customFormat="1" ht="52.5" customHeight="1">
      <c r="A19" s="116" t="s">
        <v>62</v>
      </c>
      <c r="B19" s="56" t="s">
        <v>61</v>
      </c>
      <c r="C19" s="117">
        <f>SUM(C21+C20)</f>
        <v>50</v>
      </c>
    </row>
    <row r="20" spans="1:7" ht="51.75" customHeight="1">
      <c r="A20" s="118" t="s">
        <v>64</v>
      </c>
      <c r="B20" s="58" t="s">
        <v>63</v>
      </c>
      <c r="C20" s="108">
        <f>'Адм. доходов'!D21</f>
        <v>50</v>
      </c>
      <c r="G20" s="119"/>
    </row>
    <row r="21" spans="1:7" ht="51.75" customHeight="1" hidden="1">
      <c r="A21" s="109" t="s">
        <v>66</v>
      </c>
      <c r="B21" s="59" t="s">
        <v>65</v>
      </c>
      <c r="C21" s="120">
        <f>C22</f>
        <v>0</v>
      </c>
      <c r="G21" s="119"/>
    </row>
    <row r="22" spans="1:3" ht="54.75" customHeight="1" hidden="1">
      <c r="A22" s="111" t="s">
        <v>68</v>
      </c>
      <c r="B22" s="61" t="s">
        <v>67</v>
      </c>
      <c r="C22" s="108">
        <f>'Адм. доходов'!D23</f>
        <v>0</v>
      </c>
    </row>
    <row r="23" spans="1:3" ht="25.5" hidden="1">
      <c r="A23" s="216" t="s">
        <v>70</v>
      </c>
      <c r="B23" s="40" t="s">
        <v>69</v>
      </c>
      <c r="C23" s="106">
        <f>C24</f>
        <v>0</v>
      </c>
    </row>
    <row r="24" spans="1:3" ht="12.75" hidden="1">
      <c r="A24" s="209" t="s">
        <v>72</v>
      </c>
      <c r="B24" s="210" t="s">
        <v>71</v>
      </c>
      <c r="C24" s="141">
        <v>0</v>
      </c>
    </row>
    <row r="25" spans="1:3" ht="12.75" hidden="1">
      <c r="A25" s="213" t="s">
        <v>152</v>
      </c>
      <c r="B25" s="214" t="s">
        <v>150</v>
      </c>
      <c r="C25" s="215">
        <f>C26</f>
        <v>0</v>
      </c>
    </row>
    <row r="26" spans="1:3" ht="45" hidden="1">
      <c r="A26" s="207" t="s">
        <v>151</v>
      </c>
      <c r="B26" s="212" t="s">
        <v>149</v>
      </c>
      <c r="C26" s="211">
        <v>0</v>
      </c>
    </row>
    <row r="27" spans="1:3" ht="12.75" hidden="1">
      <c r="A27" s="121" t="s">
        <v>74</v>
      </c>
      <c r="B27" s="40" t="s">
        <v>73</v>
      </c>
      <c r="C27" s="106">
        <f>SUM(C28:C28)</f>
        <v>0</v>
      </c>
    </row>
    <row r="28" spans="1:3" ht="12.75" hidden="1">
      <c r="A28" s="122" t="s">
        <v>76</v>
      </c>
      <c r="B28" s="56" t="s">
        <v>75</v>
      </c>
      <c r="C28" s="108">
        <v>0</v>
      </c>
    </row>
    <row r="29" spans="1:7" s="125" customFormat="1" ht="23.25" customHeight="1">
      <c r="A29" s="123" t="s">
        <v>78</v>
      </c>
      <c r="B29" s="66" t="s">
        <v>77</v>
      </c>
      <c r="C29" s="124">
        <f>SUM(C30)</f>
        <v>1925.9</v>
      </c>
      <c r="G29" s="126"/>
    </row>
    <row r="30" spans="1:3" s="129" customFormat="1" ht="29.25" customHeight="1">
      <c r="A30" s="127" t="s">
        <v>80</v>
      </c>
      <c r="B30" s="68" t="s">
        <v>79</v>
      </c>
      <c r="C30" s="128">
        <f>SUM(C31+C34+C37+C41+C44)</f>
        <v>1925.9</v>
      </c>
    </row>
    <row r="31" spans="1:3" s="129" customFormat="1" ht="27" customHeight="1">
      <c r="A31" s="130" t="s">
        <v>82</v>
      </c>
      <c r="B31" s="66" t="s">
        <v>103</v>
      </c>
      <c r="C31" s="131">
        <f>SUM(C32+C33)</f>
        <v>526.4</v>
      </c>
    </row>
    <row r="32" spans="1:3" s="133" customFormat="1" ht="16.5" customHeight="1">
      <c r="A32" s="132" t="s">
        <v>83</v>
      </c>
      <c r="B32" s="72" t="s">
        <v>104</v>
      </c>
      <c r="C32" s="141">
        <f>'Адм. доходов'!D33</f>
        <v>526.4</v>
      </c>
    </row>
    <row r="33" spans="1:3" s="133" customFormat="1" ht="16.5" customHeight="1">
      <c r="A33" s="218" t="s">
        <v>153</v>
      </c>
      <c r="B33" s="72" t="s">
        <v>155</v>
      </c>
      <c r="C33" s="211">
        <v>0</v>
      </c>
    </row>
    <row r="34" spans="1:3" s="129" customFormat="1" ht="25.5" customHeight="1">
      <c r="A34" s="130" t="s">
        <v>85</v>
      </c>
      <c r="B34" s="66" t="s">
        <v>84</v>
      </c>
      <c r="C34" s="131">
        <f>C36+C35</f>
        <v>1087.6</v>
      </c>
    </row>
    <row r="35" spans="1:3" s="129" customFormat="1" ht="25.5" customHeight="1">
      <c r="A35" s="413" t="s">
        <v>411</v>
      </c>
      <c r="B35" s="414" t="s">
        <v>410</v>
      </c>
      <c r="C35" s="415">
        <f>'Адм. доходов'!D36</f>
        <v>635.1</v>
      </c>
    </row>
    <row r="36" spans="1:3" s="129" customFormat="1" ht="20.25" customHeight="1">
      <c r="A36" s="134" t="s">
        <v>86</v>
      </c>
      <c r="B36" s="135" t="s">
        <v>154</v>
      </c>
      <c r="C36" s="136">
        <f>'Адм. доходов'!D37</f>
        <v>452.5</v>
      </c>
    </row>
    <row r="37" spans="1:5" s="129" customFormat="1" ht="28.5" customHeight="1">
      <c r="A37" s="130" t="s">
        <v>88</v>
      </c>
      <c r="B37" s="66" t="s">
        <v>87</v>
      </c>
      <c r="C37" s="131">
        <f>SUM(C39:C40)</f>
        <v>175.7</v>
      </c>
      <c r="E37" s="137"/>
    </row>
    <row r="38" spans="1:5" s="129" customFormat="1" ht="37.5" customHeight="1" hidden="1">
      <c r="A38" s="132" t="s">
        <v>90</v>
      </c>
      <c r="B38" s="72" t="s">
        <v>89</v>
      </c>
      <c r="C38" s="136"/>
      <c r="E38" s="137"/>
    </row>
    <row r="39" spans="1:5" s="133" customFormat="1" ht="30" customHeight="1">
      <c r="A39" s="138" t="s">
        <v>91</v>
      </c>
      <c r="B39" s="76" t="s">
        <v>105</v>
      </c>
      <c r="C39" s="108">
        <f>'Адм. доходов'!D40</f>
        <v>113.2</v>
      </c>
      <c r="E39" s="139"/>
    </row>
    <row r="40" spans="1:3" s="133" customFormat="1" ht="29.25" customHeight="1">
      <c r="A40" s="138" t="s">
        <v>203</v>
      </c>
      <c r="B40" s="76" t="s">
        <v>106</v>
      </c>
      <c r="C40" s="140">
        <v>62.5</v>
      </c>
    </row>
    <row r="41" spans="1:3" s="129" customFormat="1" ht="16.5" customHeight="1">
      <c r="A41" s="130" t="s">
        <v>93</v>
      </c>
      <c r="B41" s="66" t="s">
        <v>92</v>
      </c>
      <c r="C41" s="131">
        <f>SUM(C42+C43)</f>
        <v>136.2</v>
      </c>
    </row>
    <row r="42" spans="1:3" s="129" customFormat="1" ht="38.25">
      <c r="A42" s="132" t="s">
        <v>94</v>
      </c>
      <c r="B42" s="72" t="s">
        <v>157</v>
      </c>
      <c r="C42" s="141">
        <v>136.2</v>
      </c>
    </row>
    <row r="43" spans="1:3" s="129" customFormat="1" ht="16.5" customHeight="1" hidden="1">
      <c r="A43" s="142" t="s">
        <v>95</v>
      </c>
      <c r="B43" s="143" t="s">
        <v>156</v>
      </c>
      <c r="C43" s="144">
        <f>'Адм. доходов'!D44</f>
        <v>0</v>
      </c>
    </row>
    <row r="44" spans="1:3" s="129" customFormat="1" ht="18" customHeight="1" hidden="1">
      <c r="A44" s="84" t="s">
        <v>97</v>
      </c>
      <c r="B44" s="145" t="s">
        <v>107</v>
      </c>
      <c r="C44" s="146">
        <f>C45</f>
        <v>0</v>
      </c>
    </row>
    <row r="45" spans="1:3" s="148" customFormat="1" ht="24" hidden="1">
      <c r="A45" s="147" t="s">
        <v>99</v>
      </c>
      <c r="B45" s="86" t="s">
        <v>108</v>
      </c>
      <c r="C45" s="88">
        <v>0</v>
      </c>
    </row>
    <row r="46" spans="1:4" s="125" customFormat="1" ht="15.75">
      <c r="A46" s="149" t="s">
        <v>100</v>
      </c>
      <c r="B46" s="150"/>
      <c r="C46" s="124">
        <f>SUM(C10+C29)</f>
        <v>2817.8</v>
      </c>
      <c r="D46" s="151"/>
    </row>
  </sheetData>
  <sheetProtection/>
  <mergeCells count="4">
    <mergeCell ref="B5:C5"/>
    <mergeCell ref="A6:C6"/>
    <mergeCell ref="A7:C7"/>
    <mergeCell ref="B4:C4"/>
  </mergeCells>
  <printOptions/>
  <pageMargins left="0.984251968503937" right="0.1968503937007874" top="0.1968503937007874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50.00390625" style="0" customWidth="1"/>
    <col min="2" max="2" width="24.125" style="0" customWidth="1"/>
    <col min="3" max="3" width="15.375" style="0" customWidth="1"/>
    <col min="5" max="5" width="15.75390625" style="0" customWidth="1"/>
  </cols>
  <sheetData>
    <row r="1" spans="1:3" ht="12.75">
      <c r="A1" s="1"/>
      <c r="B1" s="487" t="s">
        <v>34</v>
      </c>
      <c r="C1" s="487"/>
    </row>
    <row r="2" spans="1:3" ht="12.75">
      <c r="A2" s="1"/>
      <c r="B2" s="487" t="s">
        <v>28</v>
      </c>
      <c r="C2" s="487"/>
    </row>
    <row r="3" spans="1:3" ht="12.75">
      <c r="A3" s="1"/>
      <c r="B3" s="487" t="s">
        <v>29</v>
      </c>
      <c r="C3" s="487"/>
    </row>
    <row r="4" spans="1:3" ht="12.75">
      <c r="A4" s="1"/>
      <c r="B4" s="487" t="s">
        <v>454</v>
      </c>
      <c r="C4" s="487"/>
    </row>
    <row r="5" spans="1:3" ht="12.75">
      <c r="A5" s="1"/>
      <c r="B5" s="1"/>
      <c r="C5" s="1"/>
    </row>
    <row r="6" spans="1:3" ht="16.5">
      <c r="A6" s="492" t="s">
        <v>33</v>
      </c>
      <c r="B6" s="492"/>
      <c r="C6" s="492"/>
    </row>
    <row r="7" spans="1:3" ht="16.5">
      <c r="A7" s="492" t="s">
        <v>397</v>
      </c>
      <c r="B7" s="492"/>
      <c r="C7" s="492"/>
    </row>
    <row r="8" spans="1:3" ht="12.75">
      <c r="A8" s="1"/>
      <c r="B8" s="1"/>
      <c r="C8" s="1"/>
    </row>
    <row r="9" spans="1:3" ht="45">
      <c r="A9" s="10" t="s">
        <v>0</v>
      </c>
      <c r="B9" s="10" t="s">
        <v>3</v>
      </c>
      <c r="C9" s="10" t="s">
        <v>26</v>
      </c>
    </row>
    <row r="10" spans="1:3" ht="27" hidden="1">
      <c r="A10" s="2" t="s">
        <v>4</v>
      </c>
      <c r="B10" s="3" t="s">
        <v>5</v>
      </c>
      <c r="C10" s="9">
        <f>SUM(C11+C13)</f>
        <v>0</v>
      </c>
    </row>
    <row r="11" spans="1:3" ht="42" customHeight="1" hidden="1">
      <c r="A11" s="4" t="s">
        <v>6</v>
      </c>
      <c r="B11" s="5" t="s">
        <v>7</v>
      </c>
      <c r="C11" s="16">
        <f>SUM(C12)</f>
        <v>0</v>
      </c>
    </row>
    <row r="12" spans="1:3" ht="42.75" customHeight="1" hidden="1">
      <c r="A12" s="6" t="s">
        <v>8</v>
      </c>
      <c r="B12" s="7" t="s">
        <v>27</v>
      </c>
      <c r="C12" s="17">
        <v>0</v>
      </c>
    </row>
    <row r="13" spans="1:3" ht="40.5" customHeight="1" hidden="1">
      <c r="A13" s="4" t="s">
        <v>9</v>
      </c>
      <c r="B13" s="5" t="s">
        <v>10</v>
      </c>
      <c r="C13" s="16">
        <f>SUM(C14)</f>
        <v>0</v>
      </c>
    </row>
    <row r="14" spans="1:3" ht="42.75" customHeight="1" hidden="1">
      <c r="A14" s="6" t="s">
        <v>11</v>
      </c>
      <c r="B14" s="7" t="s">
        <v>12</v>
      </c>
      <c r="C14" s="17">
        <v>0</v>
      </c>
    </row>
    <row r="15" spans="1:3" ht="28.5">
      <c r="A15" s="12" t="s">
        <v>13</v>
      </c>
      <c r="B15" s="3" t="s">
        <v>14</v>
      </c>
      <c r="C15" s="9">
        <f>C19+C23</f>
        <v>0</v>
      </c>
    </row>
    <row r="16" spans="1:3" ht="15">
      <c r="A16" s="19" t="s">
        <v>2</v>
      </c>
      <c r="B16" s="5" t="s">
        <v>15</v>
      </c>
      <c r="C16" s="16">
        <f>C17</f>
        <v>-2817.8</v>
      </c>
    </row>
    <row r="17" spans="1:3" ht="15">
      <c r="A17" s="19" t="s">
        <v>16</v>
      </c>
      <c r="B17" s="5" t="s">
        <v>17</v>
      </c>
      <c r="C17" s="16">
        <f>C18</f>
        <v>-2817.8</v>
      </c>
    </row>
    <row r="18" spans="1:3" ht="30">
      <c r="A18" s="19" t="s">
        <v>18</v>
      </c>
      <c r="B18" s="5" t="s">
        <v>19</v>
      </c>
      <c r="C18" s="16">
        <f>C19</f>
        <v>-2817.8</v>
      </c>
    </row>
    <row r="19" spans="1:6" ht="32.25" customHeight="1">
      <c r="A19" s="25" t="s">
        <v>30</v>
      </c>
      <c r="B19" s="7" t="s">
        <v>195</v>
      </c>
      <c r="C19" s="18">
        <f>(-'Адм. доходов'!D47)</f>
        <v>-2817.8</v>
      </c>
      <c r="E19" s="23"/>
      <c r="F19" s="20"/>
    </row>
    <row r="20" spans="1:6" ht="15">
      <c r="A20" s="19" t="s">
        <v>20</v>
      </c>
      <c r="B20" s="5" t="s">
        <v>21</v>
      </c>
      <c r="C20" s="16">
        <f>SUM(C23)</f>
        <v>2817.8</v>
      </c>
      <c r="F20" s="11"/>
    </row>
    <row r="21" spans="1:6" ht="15">
      <c r="A21" s="19" t="s">
        <v>22</v>
      </c>
      <c r="B21" s="5" t="s">
        <v>23</v>
      </c>
      <c r="C21" s="16">
        <f>SUM(C23)</f>
        <v>2817.8</v>
      </c>
      <c r="F21" s="11"/>
    </row>
    <row r="22" spans="1:6" ht="30">
      <c r="A22" s="19" t="s">
        <v>24</v>
      </c>
      <c r="B22" s="5" t="s">
        <v>25</v>
      </c>
      <c r="C22" s="16">
        <f>C23</f>
        <v>2817.8</v>
      </c>
      <c r="F22" s="11"/>
    </row>
    <row r="23" spans="1:6" ht="36" customHeight="1">
      <c r="A23" s="25" t="s">
        <v>31</v>
      </c>
      <c r="B23" s="7" t="s">
        <v>194</v>
      </c>
      <c r="C23" s="18">
        <f>'прил.№ 5'!D36</f>
        <v>2817.8</v>
      </c>
      <c r="E23" s="24"/>
      <c r="F23" s="20"/>
    </row>
    <row r="24" spans="1:3" ht="15">
      <c r="A24" s="4"/>
      <c r="B24" s="4"/>
      <c r="C24" s="16"/>
    </row>
    <row r="25" spans="1:3" ht="15.75">
      <c r="A25" s="8" t="s">
        <v>1</v>
      </c>
      <c r="B25" s="4"/>
      <c r="C25" s="9">
        <f>SUM(C15)</f>
        <v>0</v>
      </c>
    </row>
    <row r="27" ht="12.75">
      <c r="A27" s="15"/>
    </row>
    <row r="29" spans="1:3" ht="15">
      <c r="A29" s="21"/>
      <c r="B29" s="13"/>
      <c r="C29" s="14"/>
    </row>
    <row r="30" spans="1:3" ht="15">
      <c r="A30" s="21"/>
      <c r="B30" s="13"/>
      <c r="C30" s="14"/>
    </row>
    <row r="31" ht="12.75" hidden="1"/>
    <row r="32" ht="12.75" hidden="1"/>
    <row r="33" ht="12.75" hidden="1">
      <c r="C33" s="22"/>
    </row>
    <row r="34" ht="12.75" hidden="1">
      <c r="C34" s="22"/>
    </row>
  </sheetData>
  <sheetProtection/>
  <mergeCells count="6">
    <mergeCell ref="B1:C1"/>
    <mergeCell ref="B4:C4"/>
    <mergeCell ref="A6:C6"/>
    <mergeCell ref="A7:C7"/>
    <mergeCell ref="B2:C2"/>
    <mergeCell ref="B3:C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C4" sqref="C4:D4"/>
    </sheetView>
  </sheetViews>
  <sheetFormatPr defaultColWidth="9.00390625" defaultRowHeight="12.75"/>
  <cols>
    <col min="1" max="1" width="60.00390625" style="157" customWidth="1"/>
    <col min="2" max="2" width="9.375" style="183" customWidth="1"/>
    <col min="3" max="3" width="9.875" style="183" customWidth="1"/>
    <col min="4" max="4" width="13.625" style="157" customWidth="1"/>
    <col min="5" max="16384" width="9.125" style="157" customWidth="1"/>
  </cols>
  <sheetData>
    <row r="1" spans="1:7" s="156" customFormat="1" ht="12.75">
      <c r="A1" s="153"/>
      <c r="B1" s="494" t="s">
        <v>109</v>
      </c>
      <c r="C1" s="494"/>
      <c r="D1" s="494"/>
      <c r="E1" s="155"/>
      <c r="F1" s="155"/>
      <c r="G1" s="155"/>
    </row>
    <row r="2" spans="1:7" s="156" customFormat="1" ht="12.75">
      <c r="A2" s="494" t="s">
        <v>448</v>
      </c>
      <c r="B2" s="494"/>
      <c r="C2" s="494"/>
      <c r="D2" s="494"/>
      <c r="E2" s="155"/>
      <c r="F2" s="155"/>
      <c r="G2" s="155"/>
    </row>
    <row r="3" spans="1:7" s="156" customFormat="1" ht="12.75">
      <c r="A3" s="494" t="s">
        <v>29</v>
      </c>
      <c r="B3" s="494"/>
      <c r="C3" s="494"/>
      <c r="D3" s="494"/>
      <c r="E3" s="155"/>
      <c r="F3" s="155"/>
      <c r="G3" s="155"/>
    </row>
    <row r="4" spans="1:5" s="156" customFormat="1" ht="15" customHeight="1">
      <c r="A4" s="487"/>
      <c r="B4" s="487"/>
      <c r="C4" s="487" t="s">
        <v>452</v>
      </c>
      <c r="D4" s="487"/>
      <c r="E4" s="155"/>
    </row>
    <row r="5" spans="1:3" ht="12.75">
      <c r="A5" s="154"/>
      <c r="B5" s="154"/>
      <c r="C5" s="154"/>
    </row>
    <row r="6" spans="1:3" ht="13.5" customHeight="1">
      <c r="A6" s="158"/>
      <c r="B6" s="158"/>
      <c r="C6" s="158"/>
    </row>
    <row r="7" spans="1:4" ht="14.25">
      <c r="A7" s="493" t="s">
        <v>400</v>
      </c>
      <c r="B7" s="493"/>
      <c r="C7" s="493"/>
      <c r="D7" s="493"/>
    </row>
    <row r="8" spans="1:4" ht="14.25">
      <c r="A8" s="493" t="s">
        <v>110</v>
      </c>
      <c r="B8" s="493"/>
      <c r="C8" s="493"/>
      <c r="D8" s="493"/>
    </row>
    <row r="9" spans="1:3" ht="14.25">
      <c r="A9" s="493"/>
      <c r="B9" s="493"/>
      <c r="C9" s="493"/>
    </row>
    <row r="10" spans="1:4" ht="93.75" customHeight="1">
      <c r="A10" s="159" t="s">
        <v>0</v>
      </c>
      <c r="B10" s="160" t="s">
        <v>111</v>
      </c>
      <c r="C10" s="160" t="s">
        <v>112</v>
      </c>
      <c r="D10" s="160" t="s">
        <v>113</v>
      </c>
    </row>
    <row r="11" spans="1:4" ht="11.25" customHeight="1">
      <c r="A11" s="161">
        <v>1</v>
      </c>
      <c r="B11" s="161">
        <v>2</v>
      </c>
      <c r="C11" s="161">
        <v>3</v>
      </c>
      <c r="D11" s="162">
        <v>4</v>
      </c>
    </row>
    <row r="12" spans="1:4" ht="15" customHeight="1">
      <c r="A12" s="163" t="s">
        <v>114</v>
      </c>
      <c r="B12" s="164" t="s">
        <v>115</v>
      </c>
      <c r="C12" s="164"/>
      <c r="D12" s="165">
        <f>SUM(D13:D18)</f>
        <v>1402.5</v>
      </c>
    </row>
    <row r="13" spans="1:4" s="156" customFormat="1" ht="25.5">
      <c r="A13" s="166" t="s">
        <v>116</v>
      </c>
      <c r="B13" s="164" t="s">
        <v>115</v>
      </c>
      <c r="C13" s="164" t="s">
        <v>117</v>
      </c>
      <c r="D13" s="167">
        <f>'прил.№ 6'!G53</f>
        <v>539</v>
      </c>
    </row>
    <row r="14" spans="1:4" s="156" customFormat="1" ht="38.25">
      <c r="A14" s="168" t="s">
        <v>118</v>
      </c>
      <c r="B14" s="164" t="s">
        <v>115</v>
      </c>
      <c r="C14" s="164" t="s">
        <v>119</v>
      </c>
      <c r="D14" s="167">
        <f>'прил.№ 6'!G63</f>
        <v>782.8</v>
      </c>
    </row>
    <row r="15" spans="1:4" s="156" customFormat="1" ht="25.5">
      <c r="A15" s="169" t="s">
        <v>120</v>
      </c>
      <c r="B15" s="164" t="s">
        <v>115</v>
      </c>
      <c r="C15" s="164" t="s">
        <v>121</v>
      </c>
      <c r="D15" s="167">
        <f>'прил.№ 6'!G130</f>
        <v>8.2</v>
      </c>
    </row>
    <row r="16" spans="1:4" s="156" customFormat="1" ht="13.5" customHeight="1" hidden="1">
      <c r="A16" s="169" t="s">
        <v>122</v>
      </c>
      <c r="B16" s="170" t="s">
        <v>115</v>
      </c>
      <c r="C16" s="170" t="s">
        <v>123</v>
      </c>
      <c r="D16" s="167"/>
    </row>
    <row r="17" spans="1:4" s="156" customFormat="1" ht="12.75">
      <c r="A17" s="169" t="s">
        <v>124</v>
      </c>
      <c r="B17" s="164" t="s">
        <v>115</v>
      </c>
      <c r="C17" s="164" t="s">
        <v>125</v>
      </c>
      <c r="D17" s="167">
        <f>'прил.№ 6'!G138</f>
        <v>10</v>
      </c>
    </row>
    <row r="18" spans="1:4" s="156" customFormat="1" ht="13.5" customHeight="1">
      <c r="A18" s="171" t="s">
        <v>145</v>
      </c>
      <c r="B18" s="164" t="s">
        <v>115</v>
      </c>
      <c r="C18" s="164" t="s">
        <v>144</v>
      </c>
      <c r="D18" s="167">
        <f>'прил.№ 6'!G93</f>
        <v>62.5</v>
      </c>
    </row>
    <row r="19" spans="1:4" s="156" customFormat="1" ht="12.75">
      <c r="A19" s="172" t="s">
        <v>126</v>
      </c>
      <c r="B19" s="170" t="s">
        <v>117</v>
      </c>
      <c r="C19" s="164"/>
      <c r="D19" s="173">
        <f>D20</f>
        <v>113.2</v>
      </c>
    </row>
    <row r="20" spans="1:4" s="156" customFormat="1" ht="15" customHeight="1">
      <c r="A20" s="169" t="s">
        <v>127</v>
      </c>
      <c r="B20" s="170" t="s">
        <v>117</v>
      </c>
      <c r="C20" s="170" t="s">
        <v>128</v>
      </c>
      <c r="D20" s="167">
        <f>'прил.№ 6'!G160</f>
        <v>113.2</v>
      </c>
    </row>
    <row r="21" spans="1:4" s="156" customFormat="1" ht="27.75" customHeight="1">
      <c r="A21" s="172" t="str">
        <f>'[1]прил.№ 6'!A162</f>
        <v>НАЦИОНАЛЬНАЯ БЕЗОПАСНОСТЬ И ПРАВООХРАНИТЕЛЬНАЯ ДЕЯТЕЛЬНОСТЬ</v>
      </c>
      <c r="B21" s="174" t="s">
        <v>128</v>
      </c>
      <c r="C21" s="175"/>
      <c r="D21" s="165">
        <f>D22</f>
        <v>15</v>
      </c>
    </row>
    <row r="22" spans="1:4" s="156" customFormat="1" ht="23.25" customHeight="1">
      <c r="A22" s="169" t="str">
        <f>'[1]прил.№ 6'!A163</f>
        <v>Другие вопросы в области национальной безопасности и правоохранительной деятельности</v>
      </c>
      <c r="B22" s="164" t="s">
        <v>128</v>
      </c>
      <c r="C22" s="164" t="s">
        <v>129</v>
      </c>
      <c r="D22" s="167">
        <f>'прил.№ 6'!G185</f>
        <v>15</v>
      </c>
    </row>
    <row r="23" spans="1:4" ht="15" customHeight="1" hidden="1">
      <c r="A23" s="163" t="s">
        <v>130</v>
      </c>
      <c r="B23" s="164" t="s">
        <v>119</v>
      </c>
      <c r="C23" s="164"/>
      <c r="D23" s="173">
        <f>SUM(D24:D24)</f>
        <v>0</v>
      </c>
    </row>
    <row r="24" spans="1:4" s="156" customFormat="1" ht="16.5" customHeight="1" hidden="1">
      <c r="A24" s="166" t="s">
        <v>131</v>
      </c>
      <c r="B24" s="164" t="s">
        <v>119</v>
      </c>
      <c r="C24" s="164" t="s">
        <v>132</v>
      </c>
      <c r="D24" s="167">
        <f>'[1]прил.№ 6'!G147</f>
        <v>0</v>
      </c>
    </row>
    <row r="25" spans="1:4" ht="15.75" customHeight="1" hidden="1">
      <c r="A25" s="163" t="s">
        <v>133</v>
      </c>
      <c r="B25" s="164" t="s">
        <v>134</v>
      </c>
      <c r="C25" s="170"/>
      <c r="D25" s="176">
        <f>SUM(D26:D27)</f>
        <v>0</v>
      </c>
    </row>
    <row r="26" spans="1:4" s="156" customFormat="1" ht="13.5" customHeight="1" hidden="1">
      <c r="A26" s="166" t="s">
        <v>135</v>
      </c>
      <c r="B26" s="164" t="s">
        <v>134</v>
      </c>
      <c r="C26" s="170" t="s">
        <v>115</v>
      </c>
      <c r="D26" s="167">
        <v>0</v>
      </c>
    </row>
    <row r="27" spans="1:4" s="156" customFormat="1" ht="12" customHeight="1" hidden="1">
      <c r="A27" s="166" t="s">
        <v>136</v>
      </c>
      <c r="B27" s="164" t="s">
        <v>134</v>
      </c>
      <c r="C27" s="164" t="s">
        <v>117</v>
      </c>
      <c r="D27" s="167">
        <v>0</v>
      </c>
    </row>
    <row r="28" spans="1:4" ht="12.75">
      <c r="A28" s="163" t="s">
        <v>133</v>
      </c>
      <c r="B28" s="164" t="s">
        <v>134</v>
      </c>
      <c r="C28" s="164"/>
      <c r="D28" s="173">
        <f>D31</f>
        <v>1214.9</v>
      </c>
    </row>
    <row r="29" spans="1:4" s="156" customFormat="1" ht="12.75" customHeight="1" hidden="1">
      <c r="A29" s="166" t="s">
        <v>135</v>
      </c>
      <c r="B29" s="164" t="s">
        <v>134</v>
      </c>
      <c r="C29" s="164" t="s">
        <v>115</v>
      </c>
      <c r="D29" s="167" t="e">
        <f>#REF!</f>
        <v>#REF!</v>
      </c>
    </row>
    <row r="30" spans="1:4" s="156" customFormat="1" ht="2.25" customHeight="1" hidden="1">
      <c r="A30" s="166" t="s">
        <v>136</v>
      </c>
      <c r="B30" s="164" t="s">
        <v>134</v>
      </c>
      <c r="C30" s="164" t="s">
        <v>117</v>
      </c>
      <c r="D30" s="167">
        <f>'[1]прил.№ 6'!G175</f>
        <v>0</v>
      </c>
    </row>
    <row r="31" spans="1:4" s="156" customFormat="1" ht="12.75">
      <c r="A31" s="177" t="s">
        <v>137</v>
      </c>
      <c r="B31" s="164" t="s">
        <v>134</v>
      </c>
      <c r="C31" s="164" t="s">
        <v>128</v>
      </c>
      <c r="D31" s="167">
        <f>'прил.№ 6'!G209</f>
        <v>1214.9</v>
      </c>
    </row>
    <row r="32" spans="1:4" ht="15.75" customHeight="1">
      <c r="A32" s="163" t="s">
        <v>138</v>
      </c>
      <c r="B32" s="164" t="s">
        <v>139</v>
      </c>
      <c r="C32" s="164"/>
      <c r="D32" s="173">
        <f>D33</f>
        <v>72.2</v>
      </c>
    </row>
    <row r="33" spans="1:4" s="156" customFormat="1" ht="12.75">
      <c r="A33" s="166" t="s">
        <v>140</v>
      </c>
      <c r="B33" s="164" t="s">
        <v>139</v>
      </c>
      <c r="C33" s="164" t="s">
        <v>115</v>
      </c>
      <c r="D33" s="178">
        <f>'прил.№ 6'!G246</f>
        <v>72.2</v>
      </c>
    </row>
    <row r="34" spans="1:4" ht="12.75" hidden="1">
      <c r="A34" s="163" t="s">
        <v>141</v>
      </c>
      <c r="B34" s="161">
        <v>10</v>
      </c>
      <c r="C34" s="164"/>
      <c r="D34" s="173" t="e">
        <f>D35</f>
        <v>#REF!</v>
      </c>
    </row>
    <row r="35" spans="1:4" s="156" customFormat="1" ht="12.75" hidden="1">
      <c r="A35" s="179" t="s">
        <v>142</v>
      </c>
      <c r="B35" s="180">
        <v>10</v>
      </c>
      <c r="C35" s="164" t="s">
        <v>115</v>
      </c>
      <c r="D35" s="167" t="e">
        <f>#REF!</f>
        <v>#REF!</v>
      </c>
    </row>
    <row r="36" spans="1:4" ht="12.75">
      <c r="A36" s="181" t="s">
        <v>143</v>
      </c>
      <c r="B36" s="182"/>
      <c r="C36" s="182"/>
      <c r="D36" s="173">
        <f>D12+D19+D21+D28+D32</f>
        <v>2817.8</v>
      </c>
    </row>
  </sheetData>
  <sheetProtection/>
  <mergeCells count="8">
    <mergeCell ref="A9:C9"/>
    <mergeCell ref="B1:D1"/>
    <mergeCell ref="A2:D2"/>
    <mergeCell ref="A3:D3"/>
    <mergeCell ref="A7:D7"/>
    <mergeCell ref="A8:D8"/>
    <mergeCell ref="A4:B4"/>
    <mergeCell ref="C4:D4"/>
  </mergeCells>
  <printOptions horizontalCentered="1" verticalCentered="1"/>
  <pageMargins left="0.7480314960629921" right="0.7480314960629921" top="0.5118110236220472" bottom="0.4724409448818898" header="0.5118110236220472" footer="0.5118110236220472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4"/>
  <sheetViews>
    <sheetView view="pageBreakPreview" zoomScaleSheetLayoutView="100" workbookViewId="0" topLeftCell="A59">
      <selection activeCell="G76" sqref="G76"/>
    </sheetView>
  </sheetViews>
  <sheetFormatPr defaultColWidth="9.00390625" defaultRowHeight="12.75"/>
  <cols>
    <col min="1" max="1" width="50.125" style="153" customWidth="1"/>
    <col min="2" max="2" width="6.875" style="256" customWidth="1"/>
    <col min="3" max="3" width="7.00390625" style="256" customWidth="1"/>
    <col min="4" max="4" width="6.125" style="256" customWidth="1"/>
    <col min="5" max="5" width="13.125" style="256" customWidth="1"/>
    <col min="6" max="6" width="8.625" style="256" customWidth="1"/>
    <col min="7" max="7" width="12.125" style="156" customWidth="1"/>
    <col min="8" max="8" width="0.2421875" style="156" customWidth="1"/>
    <col min="9" max="9" width="11.875" style="156" bestFit="1" customWidth="1"/>
    <col min="10" max="10" width="12.875" style="156" bestFit="1" customWidth="1"/>
    <col min="11" max="11" width="10.875" style="156" bestFit="1" customWidth="1"/>
    <col min="12" max="12" width="9.875" style="156" bestFit="1" customWidth="1"/>
    <col min="13" max="14" width="11.875" style="156" bestFit="1" customWidth="1"/>
    <col min="15" max="16" width="9.125" style="156" customWidth="1"/>
    <col min="17" max="17" width="11.875" style="156" bestFit="1" customWidth="1"/>
    <col min="18" max="16384" width="9.125" style="156" customWidth="1"/>
  </cols>
  <sheetData>
    <row r="1" spans="3:7" ht="12.75">
      <c r="C1" s="153"/>
      <c r="D1" s="494" t="s">
        <v>396</v>
      </c>
      <c r="E1" s="494"/>
      <c r="F1" s="494"/>
      <c r="G1" s="494"/>
    </row>
    <row r="2" spans="3:7" ht="12.75">
      <c r="C2" s="494" t="s">
        <v>395</v>
      </c>
      <c r="D2" s="494"/>
      <c r="E2" s="494"/>
      <c r="F2" s="494"/>
      <c r="G2" s="494"/>
    </row>
    <row r="3" spans="3:7" ht="12.75">
      <c r="C3" s="494" t="s">
        <v>29</v>
      </c>
      <c r="D3" s="494"/>
      <c r="E3" s="494"/>
      <c r="F3" s="494"/>
      <c r="G3" s="494"/>
    </row>
    <row r="4" spans="3:7" ht="12.75">
      <c r="C4" s="494" t="s">
        <v>455</v>
      </c>
      <c r="D4" s="494"/>
      <c r="E4" s="494"/>
      <c r="F4" s="494"/>
      <c r="G4" s="494"/>
    </row>
    <row r="5" ht="12.75"/>
    <row r="6" spans="1:6" s="369" customFormat="1" ht="14.25" customHeight="1">
      <c r="A6" s="395"/>
      <c r="B6" s="154"/>
      <c r="C6" s="154"/>
      <c r="D6" s="154"/>
      <c r="E6" s="154"/>
      <c r="F6" s="154"/>
    </row>
    <row r="7" spans="1:6" s="369" customFormat="1" ht="14.25" customHeight="1">
      <c r="A7" s="495"/>
      <c r="B7" s="495"/>
      <c r="C7" s="495"/>
      <c r="D7" s="495"/>
      <c r="E7" s="495"/>
      <c r="F7" s="495"/>
    </row>
    <row r="8" spans="1:6" s="369" customFormat="1" ht="14.25" customHeight="1">
      <c r="A8" s="495" t="s">
        <v>401</v>
      </c>
      <c r="B8" s="495"/>
      <c r="C8" s="495"/>
      <c r="D8" s="495"/>
      <c r="E8" s="495"/>
      <c r="F8" s="495"/>
    </row>
    <row r="9" spans="1:6" ht="12.75">
      <c r="A9" s="394"/>
      <c r="B9" s="393"/>
      <c r="C9" s="393"/>
      <c r="D9" s="393"/>
      <c r="E9" s="393"/>
      <c r="F9" s="393"/>
    </row>
    <row r="10" spans="1:7" s="391" customFormat="1" ht="93" customHeight="1">
      <c r="A10" s="392" t="s">
        <v>0</v>
      </c>
      <c r="B10" s="160" t="s">
        <v>394</v>
      </c>
      <c r="C10" s="160" t="s">
        <v>111</v>
      </c>
      <c r="D10" s="160" t="s">
        <v>393</v>
      </c>
      <c r="E10" s="160" t="s">
        <v>392</v>
      </c>
      <c r="F10" s="160" t="s">
        <v>391</v>
      </c>
      <c r="G10" s="160" t="s">
        <v>390</v>
      </c>
    </row>
    <row r="11" spans="1:7" ht="15" customHeight="1">
      <c r="A11" s="390">
        <v>1</v>
      </c>
      <c r="B11" s="161">
        <v>2</v>
      </c>
      <c r="C11" s="161">
        <v>3</v>
      </c>
      <c r="D11" s="161">
        <v>4</v>
      </c>
      <c r="E11" s="161">
        <v>5</v>
      </c>
      <c r="F11" s="161">
        <v>6</v>
      </c>
      <c r="G11" s="389" t="s">
        <v>389</v>
      </c>
    </row>
    <row r="12" spans="1:7" ht="26.25" customHeight="1" hidden="1">
      <c r="A12" s="388" t="s">
        <v>266</v>
      </c>
      <c r="B12" s="364">
        <v>810</v>
      </c>
      <c r="C12" s="362" t="s">
        <v>128</v>
      </c>
      <c r="D12" s="362"/>
      <c r="E12" s="385"/>
      <c r="F12" s="362"/>
      <c r="G12" s="360"/>
    </row>
    <row r="13" spans="1:7" ht="37.5" customHeight="1" hidden="1">
      <c r="A13" s="388" t="s">
        <v>388</v>
      </c>
      <c r="B13" s="364">
        <v>810</v>
      </c>
      <c r="C13" s="362" t="s">
        <v>128</v>
      </c>
      <c r="D13" s="362" t="s">
        <v>132</v>
      </c>
      <c r="E13" s="385"/>
      <c r="F13" s="362"/>
      <c r="G13" s="360"/>
    </row>
    <row r="14" spans="1:7" ht="103.5" customHeight="1" hidden="1">
      <c r="A14" s="365" t="s">
        <v>378</v>
      </c>
      <c r="B14" s="364">
        <v>810</v>
      </c>
      <c r="C14" s="362" t="s">
        <v>128</v>
      </c>
      <c r="D14" s="362" t="s">
        <v>132</v>
      </c>
      <c r="E14" s="385" t="s">
        <v>382</v>
      </c>
      <c r="F14" s="362"/>
      <c r="G14" s="360"/>
    </row>
    <row r="15" spans="1:7" ht="41.25" customHeight="1" hidden="1">
      <c r="A15" s="365" t="s">
        <v>387</v>
      </c>
      <c r="B15" s="364">
        <v>810</v>
      </c>
      <c r="C15" s="362" t="s">
        <v>128</v>
      </c>
      <c r="D15" s="362" t="s">
        <v>132</v>
      </c>
      <c r="E15" s="385" t="s">
        <v>386</v>
      </c>
      <c r="F15" s="362"/>
      <c r="G15" s="360"/>
    </row>
    <row r="16" spans="1:7" ht="27.75" customHeight="1" hidden="1">
      <c r="A16" s="365" t="s">
        <v>385</v>
      </c>
      <c r="B16" s="364">
        <v>810</v>
      </c>
      <c r="C16" s="362" t="s">
        <v>128</v>
      </c>
      <c r="D16" s="362" t="s">
        <v>132</v>
      </c>
      <c r="E16" s="385" t="s">
        <v>384</v>
      </c>
      <c r="F16" s="362"/>
      <c r="G16" s="360"/>
    </row>
    <row r="17" spans="1:7" ht="16.5" customHeight="1" hidden="1">
      <c r="A17" s="365" t="s">
        <v>272</v>
      </c>
      <c r="B17" s="364">
        <v>810</v>
      </c>
      <c r="C17" s="362" t="s">
        <v>128</v>
      </c>
      <c r="D17" s="362" t="s">
        <v>132</v>
      </c>
      <c r="E17" s="385" t="s">
        <v>384</v>
      </c>
      <c r="F17" s="362" t="s">
        <v>270</v>
      </c>
      <c r="G17" s="360"/>
    </row>
    <row r="18" spans="1:7" ht="16.5" customHeight="1" hidden="1">
      <c r="A18" s="365" t="s">
        <v>359</v>
      </c>
      <c r="B18" s="364">
        <v>810</v>
      </c>
      <c r="C18" s="362" t="s">
        <v>128</v>
      </c>
      <c r="D18" s="362" t="s">
        <v>132</v>
      </c>
      <c r="E18" s="385" t="s">
        <v>384</v>
      </c>
      <c r="F18" s="362" t="s">
        <v>274</v>
      </c>
      <c r="G18" s="360"/>
    </row>
    <row r="19" spans="1:7" ht="18" customHeight="1" hidden="1">
      <c r="A19" s="387" t="s">
        <v>383</v>
      </c>
      <c r="B19" s="364">
        <v>810</v>
      </c>
      <c r="C19" s="362" t="s">
        <v>128</v>
      </c>
      <c r="D19" s="362" t="s">
        <v>373</v>
      </c>
      <c r="E19" s="385"/>
      <c r="F19" s="362"/>
      <c r="G19" s="360"/>
    </row>
    <row r="20" spans="1:7" ht="102.75" customHeight="1" hidden="1">
      <c r="A20" s="365" t="s">
        <v>378</v>
      </c>
      <c r="B20" s="364">
        <v>810</v>
      </c>
      <c r="C20" s="362" t="s">
        <v>128</v>
      </c>
      <c r="D20" s="362" t="s">
        <v>373</v>
      </c>
      <c r="E20" s="386" t="s">
        <v>382</v>
      </c>
      <c r="F20" s="362"/>
      <c r="G20" s="360"/>
    </row>
    <row r="21" spans="1:7" ht="48.75" customHeight="1" hidden="1">
      <c r="A21" s="365" t="s">
        <v>381</v>
      </c>
      <c r="B21" s="364">
        <v>810</v>
      </c>
      <c r="C21" s="362" t="s">
        <v>128</v>
      </c>
      <c r="D21" s="362" t="s">
        <v>373</v>
      </c>
      <c r="E21" s="386" t="s">
        <v>380</v>
      </c>
      <c r="F21" s="362"/>
      <c r="G21" s="360"/>
    </row>
    <row r="22" spans="1:7" ht="24.75" customHeight="1" hidden="1">
      <c r="A22" s="371" t="s">
        <v>374</v>
      </c>
      <c r="B22" s="364">
        <v>810</v>
      </c>
      <c r="C22" s="362" t="s">
        <v>128</v>
      </c>
      <c r="D22" s="362" t="s">
        <v>373</v>
      </c>
      <c r="E22" s="386" t="s">
        <v>379</v>
      </c>
      <c r="F22" s="362"/>
      <c r="G22" s="360"/>
    </row>
    <row r="23" spans="1:7" ht="16.5" customHeight="1" hidden="1">
      <c r="A23" s="365" t="s">
        <v>272</v>
      </c>
      <c r="B23" s="364">
        <v>810</v>
      </c>
      <c r="C23" s="362" t="s">
        <v>128</v>
      </c>
      <c r="D23" s="362" t="s">
        <v>373</v>
      </c>
      <c r="E23" s="386" t="s">
        <v>379</v>
      </c>
      <c r="F23" s="362" t="s">
        <v>270</v>
      </c>
      <c r="G23" s="360"/>
    </row>
    <row r="24" spans="1:7" ht="15" customHeight="1" hidden="1">
      <c r="A24" s="365" t="s">
        <v>359</v>
      </c>
      <c r="B24" s="364">
        <v>810</v>
      </c>
      <c r="C24" s="362" t="s">
        <v>128</v>
      </c>
      <c r="D24" s="362" t="s">
        <v>373</v>
      </c>
      <c r="E24" s="386" t="s">
        <v>379</v>
      </c>
      <c r="F24" s="362" t="s">
        <v>274</v>
      </c>
      <c r="G24" s="360"/>
    </row>
    <row r="25" spans="1:7" ht="78" customHeight="1" hidden="1">
      <c r="A25" s="365" t="s">
        <v>378</v>
      </c>
      <c r="B25" s="364">
        <v>810</v>
      </c>
      <c r="C25" s="362" t="s">
        <v>128</v>
      </c>
      <c r="D25" s="362" t="s">
        <v>373</v>
      </c>
      <c r="E25" s="385" t="s">
        <v>377</v>
      </c>
      <c r="F25" s="384"/>
      <c r="G25" s="360"/>
    </row>
    <row r="26" spans="1:7" ht="39.75" customHeight="1" hidden="1">
      <c r="A26" s="365" t="s">
        <v>376</v>
      </c>
      <c r="B26" s="364">
        <v>810</v>
      </c>
      <c r="C26" s="362" t="s">
        <v>128</v>
      </c>
      <c r="D26" s="362" t="s">
        <v>373</v>
      </c>
      <c r="E26" s="385" t="s">
        <v>375</v>
      </c>
      <c r="F26" s="384"/>
      <c r="G26" s="360"/>
    </row>
    <row r="27" spans="1:7" ht="38.25" customHeight="1" hidden="1">
      <c r="A27" s="383" t="s">
        <v>374</v>
      </c>
      <c r="B27" s="364">
        <v>810</v>
      </c>
      <c r="C27" s="362" t="s">
        <v>128</v>
      </c>
      <c r="D27" s="362" t="s">
        <v>373</v>
      </c>
      <c r="E27" s="381" t="s">
        <v>372</v>
      </c>
      <c r="F27" s="361"/>
      <c r="G27" s="382"/>
    </row>
    <row r="28" spans="1:7" ht="0.75" customHeight="1">
      <c r="A28" s="365" t="s">
        <v>272</v>
      </c>
      <c r="B28" s="364">
        <v>810</v>
      </c>
      <c r="C28" s="362" t="s">
        <v>128</v>
      </c>
      <c r="D28" s="362" t="s">
        <v>373</v>
      </c>
      <c r="E28" s="381" t="s">
        <v>372</v>
      </c>
      <c r="F28" s="361">
        <v>500</v>
      </c>
      <c r="G28" s="382"/>
    </row>
    <row r="29" spans="1:7" ht="12.75" customHeight="1" hidden="1">
      <c r="A29" s="365" t="s">
        <v>359</v>
      </c>
      <c r="B29" s="364">
        <v>810</v>
      </c>
      <c r="C29" s="362" t="s">
        <v>128</v>
      </c>
      <c r="D29" s="362" t="s">
        <v>373</v>
      </c>
      <c r="E29" s="381" t="s">
        <v>372</v>
      </c>
      <c r="F29" s="361">
        <v>540</v>
      </c>
      <c r="G29" s="366"/>
    </row>
    <row r="30" spans="1:7" ht="12.75" customHeight="1" hidden="1">
      <c r="A30" s="380" t="s">
        <v>133</v>
      </c>
      <c r="B30" s="364">
        <v>810</v>
      </c>
      <c r="C30" s="362" t="s">
        <v>134</v>
      </c>
      <c r="D30" s="362"/>
      <c r="E30" s="379"/>
      <c r="F30" s="362"/>
      <c r="G30" s="360"/>
    </row>
    <row r="31" spans="1:7" ht="12.75" customHeight="1" hidden="1">
      <c r="A31" s="380" t="s">
        <v>135</v>
      </c>
      <c r="B31" s="364">
        <v>810</v>
      </c>
      <c r="C31" s="362" t="s">
        <v>134</v>
      </c>
      <c r="D31" s="362" t="s">
        <v>115</v>
      </c>
      <c r="E31" s="379"/>
      <c r="F31" s="362"/>
      <c r="G31" s="360"/>
    </row>
    <row r="32" spans="1:7" ht="25.5" customHeight="1" hidden="1">
      <c r="A32" s="378" t="s">
        <v>371</v>
      </c>
      <c r="B32" s="364">
        <v>810</v>
      </c>
      <c r="C32" s="362" t="s">
        <v>134</v>
      </c>
      <c r="D32" s="362" t="s">
        <v>115</v>
      </c>
      <c r="E32" s="373" t="s">
        <v>356</v>
      </c>
      <c r="F32" s="362"/>
      <c r="G32" s="360"/>
    </row>
    <row r="33" spans="1:7" ht="25.5" customHeight="1" hidden="1">
      <c r="A33" s="377" t="s">
        <v>370</v>
      </c>
      <c r="B33" s="364">
        <v>810</v>
      </c>
      <c r="C33" s="362" t="s">
        <v>134</v>
      </c>
      <c r="D33" s="362" t="s">
        <v>115</v>
      </c>
      <c r="E33" s="373" t="s">
        <v>369</v>
      </c>
      <c r="F33" s="362"/>
      <c r="G33" s="360"/>
    </row>
    <row r="34" spans="1:7" ht="25.5" customHeight="1" hidden="1">
      <c r="A34" s="377" t="s">
        <v>368</v>
      </c>
      <c r="B34" s="364">
        <v>810</v>
      </c>
      <c r="C34" s="362" t="s">
        <v>134</v>
      </c>
      <c r="D34" s="362" t="s">
        <v>115</v>
      </c>
      <c r="E34" s="373" t="s">
        <v>366</v>
      </c>
      <c r="F34" s="362"/>
      <c r="G34" s="360"/>
    </row>
    <row r="35" spans="1:7" ht="12.75" customHeight="1" hidden="1">
      <c r="A35" s="377" t="s">
        <v>272</v>
      </c>
      <c r="B35" s="364">
        <v>810</v>
      </c>
      <c r="C35" s="362" t="s">
        <v>134</v>
      </c>
      <c r="D35" s="362" t="s">
        <v>115</v>
      </c>
      <c r="E35" s="373" t="s">
        <v>366</v>
      </c>
      <c r="F35" s="362" t="s">
        <v>270</v>
      </c>
      <c r="G35" s="360"/>
    </row>
    <row r="36" spans="1:7" ht="25.5" customHeight="1" hidden="1">
      <c r="A36" s="365" t="s">
        <v>367</v>
      </c>
      <c r="B36" s="364">
        <v>810</v>
      </c>
      <c r="C36" s="362" t="s">
        <v>134</v>
      </c>
      <c r="D36" s="362" t="s">
        <v>115</v>
      </c>
      <c r="E36" s="373" t="s">
        <v>366</v>
      </c>
      <c r="F36" s="362" t="s">
        <v>365</v>
      </c>
      <c r="G36" s="360"/>
    </row>
    <row r="37" spans="1:7" ht="12.75" customHeight="1" hidden="1">
      <c r="A37" s="376" t="s">
        <v>136</v>
      </c>
      <c r="B37" s="364">
        <v>810</v>
      </c>
      <c r="C37" s="362" t="s">
        <v>134</v>
      </c>
      <c r="D37" s="362" t="s">
        <v>117</v>
      </c>
      <c r="E37" s="373"/>
      <c r="F37" s="362"/>
      <c r="G37" s="360"/>
    </row>
    <row r="38" spans="1:7" ht="25.5" customHeight="1" hidden="1">
      <c r="A38" s="374" t="s">
        <v>364</v>
      </c>
      <c r="B38" s="364">
        <v>810</v>
      </c>
      <c r="C38" s="362" t="s">
        <v>134</v>
      </c>
      <c r="D38" s="362" t="s">
        <v>117</v>
      </c>
      <c r="E38" s="373" t="s">
        <v>363</v>
      </c>
      <c r="F38" s="362"/>
      <c r="G38" s="360"/>
    </row>
    <row r="39" spans="1:7" ht="12.75" customHeight="1" hidden="1">
      <c r="A39" s="371" t="s">
        <v>362</v>
      </c>
      <c r="B39" s="364">
        <v>810</v>
      </c>
      <c r="C39" s="362" t="s">
        <v>134</v>
      </c>
      <c r="D39" s="362" t="s">
        <v>117</v>
      </c>
      <c r="E39" s="370" t="s">
        <v>361</v>
      </c>
      <c r="F39" s="362"/>
      <c r="G39" s="360"/>
    </row>
    <row r="40" spans="1:7" s="369" customFormat="1" ht="38.25" customHeight="1" hidden="1">
      <c r="A40" s="371" t="s">
        <v>360</v>
      </c>
      <c r="B40" s="364">
        <v>810</v>
      </c>
      <c r="C40" s="362" t="s">
        <v>134</v>
      </c>
      <c r="D40" s="362" t="s">
        <v>117</v>
      </c>
      <c r="E40" s="370" t="s">
        <v>358</v>
      </c>
      <c r="F40" s="375"/>
      <c r="G40" s="372"/>
    </row>
    <row r="41" spans="1:7" s="369" customFormat="1" ht="12.75" customHeight="1" hidden="1">
      <c r="A41" s="365" t="s">
        <v>272</v>
      </c>
      <c r="B41" s="364">
        <v>810</v>
      </c>
      <c r="C41" s="362" t="s">
        <v>134</v>
      </c>
      <c r="D41" s="362" t="s">
        <v>117</v>
      </c>
      <c r="E41" s="370" t="s">
        <v>358</v>
      </c>
      <c r="F41" s="362" t="s">
        <v>270</v>
      </c>
      <c r="G41" s="372"/>
    </row>
    <row r="42" spans="1:7" s="369" customFormat="1" ht="12.75" customHeight="1" hidden="1">
      <c r="A42" s="371" t="s">
        <v>359</v>
      </c>
      <c r="B42" s="364">
        <v>810</v>
      </c>
      <c r="C42" s="362" t="s">
        <v>134</v>
      </c>
      <c r="D42" s="362" t="s">
        <v>117</v>
      </c>
      <c r="E42" s="370" t="s">
        <v>358</v>
      </c>
      <c r="F42" s="362" t="s">
        <v>274</v>
      </c>
      <c r="G42" s="360"/>
    </row>
    <row r="43" spans="1:7" ht="25.5" customHeight="1" hidden="1">
      <c r="A43" s="374" t="s">
        <v>357</v>
      </c>
      <c r="B43" s="364">
        <v>810</v>
      </c>
      <c r="C43" s="362" t="s">
        <v>134</v>
      </c>
      <c r="D43" s="362" t="s">
        <v>117</v>
      </c>
      <c r="E43" s="373" t="s">
        <v>356</v>
      </c>
      <c r="F43" s="362"/>
      <c r="G43" s="360"/>
    </row>
    <row r="44" spans="1:7" ht="38.25" customHeight="1" hidden="1">
      <c r="A44" s="371" t="s">
        <v>355</v>
      </c>
      <c r="B44" s="364">
        <v>810</v>
      </c>
      <c r="C44" s="362" t="s">
        <v>134</v>
      </c>
      <c r="D44" s="362" t="s">
        <v>117</v>
      </c>
      <c r="E44" s="370" t="s">
        <v>353</v>
      </c>
      <c r="F44" s="362"/>
      <c r="G44" s="360"/>
    </row>
    <row r="45" spans="1:7" s="369" customFormat="1" ht="12.75" customHeight="1" hidden="1">
      <c r="A45" s="365" t="s">
        <v>272</v>
      </c>
      <c r="B45" s="364">
        <v>810</v>
      </c>
      <c r="C45" s="362" t="s">
        <v>134</v>
      </c>
      <c r="D45" s="362" t="s">
        <v>117</v>
      </c>
      <c r="E45" s="370" t="s">
        <v>353</v>
      </c>
      <c r="F45" s="362" t="s">
        <v>270</v>
      </c>
      <c r="G45" s="372"/>
    </row>
    <row r="46" spans="1:7" s="369" customFormat="1" ht="38.25" customHeight="1" hidden="1">
      <c r="A46" s="371" t="s">
        <v>354</v>
      </c>
      <c r="B46" s="364">
        <v>810</v>
      </c>
      <c r="C46" s="362" t="s">
        <v>134</v>
      </c>
      <c r="D46" s="362" t="s">
        <v>117</v>
      </c>
      <c r="E46" s="370" t="s">
        <v>353</v>
      </c>
      <c r="F46" s="362" t="s">
        <v>352</v>
      </c>
      <c r="G46" s="360"/>
    </row>
    <row r="47" spans="1:7" ht="12.75" customHeight="1" hidden="1">
      <c r="A47" s="368" t="s">
        <v>351</v>
      </c>
      <c r="B47" s="364">
        <v>810</v>
      </c>
      <c r="C47" s="363">
        <v>14</v>
      </c>
      <c r="D47" s="362" t="s">
        <v>117</v>
      </c>
      <c r="E47" s="362"/>
      <c r="F47" s="361"/>
      <c r="G47" s="366"/>
    </row>
    <row r="48" spans="1:7" ht="25.5" customHeight="1" hidden="1">
      <c r="A48" s="367" t="s">
        <v>350</v>
      </c>
      <c r="B48" s="364">
        <v>810</v>
      </c>
      <c r="C48" s="363">
        <v>14</v>
      </c>
      <c r="D48" s="362" t="s">
        <v>117</v>
      </c>
      <c r="E48" s="362" t="s">
        <v>349</v>
      </c>
      <c r="F48" s="361"/>
      <c r="G48" s="366"/>
    </row>
    <row r="49" spans="1:7" ht="25.5" customHeight="1" hidden="1">
      <c r="A49" s="367" t="s">
        <v>348</v>
      </c>
      <c r="B49" s="364">
        <v>810</v>
      </c>
      <c r="C49" s="363">
        <v>14</v>
      </c>
      <c r="D49" s="362" t="s">
        <v>117</v>
      </c>
      <c r="E49" s="362" t="s">
        <v>347</v>
      </c>
      <c r="F49" s="361"/>
      <c r="G49" s="366"/>
    </row>
    <row r="50" spans="1:7" ht="12.75" customHeight="1" hidden="1">
      <c r="A50" s="365" t="s">
        <v>272</v>
      </c>
      <c r="B50" s="364">
        <v>810</v>
      </c>
      <c r="C50" s="363">
        <v>14</v>
      </c>
      <c r="D50" s="362" t="s">
        <v>117</v>
      </c>
      <c r="E50" s="362" t="s">
        <v>347</v>
      </c>
      <c r="F50" s="361">
        <v>500</v>
      </c>
      <c r="G50" s="360"/>
    </row>
    <row r="51" spans="1:7" ht="25.5">
      <c r="A51" s="359" t="s">
        <v>346</v>
      </c>
      <c r="B51" s="358">
        <v>810</v>
      </c>
      <c r="C51" s="357"/>
      <c r="D51" s="356"/>
      <c r="E51" s="356"/>
      <c r="F51" s="355"/>
      <c r="G51" s="354">
        <f>G269</f>
        <v>2817.8</v>
      </c>
    </row>
    <row r="52" spans="1:10" ht="12.75">
      <c r="A52" s="172" t="s">
        <v>114</v>
      </c>
      <c r="B52" s="284">
        <v>810</v>
      </c>
      <c r="C52" s="353" t="s">
        <v>115</v>
      </c>
      <c r="D52" s="353"/>
      <c r="E52" s="346"/>
      <c r="F52" s="346"/>
      <c r="G52" s="351">
        <f>G53+G63+G130+G138+G93</f>
        <v>1402.5</v>
      </c>
      <c r="I52" s="271"/>
      <c r="J52" s="271"/>
    </row>
    <row r="53" spans="1:7" ht="39" customHeight="1">
      <c r="A53" s="163" t="s">
        <v>116</v>
      </c>
      <c r="B53" s="284">
        <v>810</v>
      </c>
      <c r="C53" s="318" t="s">
        <v>115</v>
      </c>
      <c r="D53" s="352" t="s">
        <v>117</v>
      </c>
      <c r="E53" s="182"/>
      <c r="F53" s="346"/>
      <c r="G53" s="351">
        <f>G54+G60</f>
        <v>539</v>
      </c>
    </row>
    <row r="54" spans="1:7" ht="24" customHeight="1">
      <c r="A54" s="169" t="s">
        <v>340</v>
      </c>
      <c r="B54" s="269">
        <v>810</v>
      </c>
      <c r="C54" s="292" t="s">
        <v>115</v>
      </c>
      <c r="D54" s="341" t="s">
        <v>117</v>
      </c>
      <c r="E54" s="161" t="s">
        <v>345</v>
      </c>
      <c r="F54" s="350"/>
      <c r="G54" s="339">
        <f>G55</f>
        <v>539</v>
      </c>
    </row>
    <row r="55" spans="1:7" ht="12.75">
      <c r="A55" s="169" t="s">
        <v>344</v>
      </c>
      <c r="B55" s="269">
        <v>810</v>
      </c>
      <c r="C55" s="292" t="s">
        <v>115</v>
      </c>
      <c r="D55" s="341" t="s">
        <v>117</v>
      </c>
      <c r="E55" s="296" t="s">
        <v>343</v>
      </c>
      <c r="F55" s="296"/>
      <c r="G55" s="339">
        <f>G56</f>
        <v>539</v>
      </c>
    </row>
    <row r="56" spans="1:10" ht="30" customHeight="1">
      <c r="A56" s="171" t="s">
        <v>334</v>
      </c>
      <c r="B56" s="269">
        <v>810</v>
      </c>
      <c r="C56" s="292" t="s">
        <v>115</v>
      </c>
      <c r="D56" s="341" t="s">
        <v>117</v>
      </c>
      <c r="E56" s="296" t="s">
        <v>342</v>
      </c>
      <c r="F56" s="296"/>
      <c r="G56" s="349">
        <f>G57</f>
        <v>539</v>
      </c>
      <c r="J56" s="271"/>
    </row>
    <row r="57" spans="1:7" ht="26.25" customHeight="1">
      <c r="A57" s="278" t="s">
        <v>246</v>
      </c>
      <c r="B57" s="269">
        <v>810</v>
      </c>
      <c r="C57" s="292" t="s">
        <v>115</v>
      </c>
      <c r="D57" s="341" t="s">
        <v>117</v>
      </c>
      <c r="E57" s="164" t="s">
        <v>341</v>
      </c>
      <c r="F57" s="269">
        <v>120</v>
      </c>
      <c r="G57" s="264">
        <f>G58+G59</f>
        <v>539</v>
      </c>
    </row>
    <row r="58" spans="1:7" ht="26.25" customHeight="1">
      <c r="A58" s="278" t="s">
        <v>245</v>
      </c>
      <c r="B58" s="269">
        <v>810</v>
      </c>
      <c r="C58" s="292" t="s">
        <v>115</v>
      </c>
      <c r="D58" s="341" t="s">
        <v>117</v>
      </c>
      <c r="E58" s="164" t="s">
        <v>341</v>
      </c>
      <c r="F58" s="269">
        <v>121</v>
      </c>
      <c r="G58" s="264">
        <v>414</v>
      </c>
    </row>
    <row r="59" spans="1:7" ht="36.75" customHeight="1">
      <c r="A59" s="278" t="s">
        <v>244</v>
      </c>
      <c r="B59" s="269">
        <v>810</v>
      </c>
      <c r="C59" s="292" t="s">
        <v>115</v>
      </c>
      <c r="D59" s="341" t="s">
        <v>117</v>
      </c>
      <c r="E59" s="164" t="s">
        <v>341</v>
      </c>
      <c r="F59" s="269">
        <v>129</v>
      </c>
      <c r="G59" s="264">
        <v>125</v>
      </c>
    </row>
    <row r="60" spans="1:7" ht="27" customHeight="1" hidden="1">
      <c r="A60" s="169" t="s">
        <v>340</v>
      </c>
      <c r="B60" s="269">
        <v>810</v>
      </c>
      <c r="C60" s="292" t="s">
        <v>115</v>
      </c>
      <c r="D60" s="341" t="s">
        <v>117</v>
      </c>
      <c r="E60" s="164" t="s">
        <v>208</v>
      </c>
      <c r="F60" s="269"/>
      <c r="G60" s="264">
        <f>G61</f>
        <v>0</v>
      </c>
    </row>
    <row r="61" spans="1:7" ht="24.75" customHeight="1" hidden="1">
      <c r="A61" s="278" t="s">
        <v>246</v>
      </c>
      <c r="B61" s="269">
        <v>810</v>
      </c>
      <c r="C61" s="292" t="s">
        <v>115</v>
      </c>
      <c r="D61" s="341" t="s">
        <v>117</v>
      </c>
      <c r="E61" s="164" t="s">
        <v>339</v>
      </c>
      <c r="F61" s="269">
        <v>120</v>
      </c>
      <c r="G61" s="264">
        <f>G62</f>
        <v>0</v>
      </c>
    </row>
    <row r="62" spans="1:7" ht="36.75" customHeight="1" hidden="1">
      <c r="A62" s="278" t="s">
        <v>244</v>
      </c>
      <c r="B62" s="269">
        <v>810</v>
      </c>
      <c r="C62" s="292" t="s">
        <v>115</v>
      </c>
      <c r="D62" s="341" t="s">
        <v>117</v>
      </c>
      <c r="E62" s="164" t="s">
        <v>208</v>
      </c>
      <c r="F62" s="269">
        <v>129</v>
      </c>
      <c r="G62" s="264">
        <v>0</v>
      </c>
    </row>
    <row r="63" spans="1:7" ht="51">
      <c r="A63" s="348" t="s">
        <v>118</v>
      </c>
      <c r="B63" s="284">
        <v>810</v>
      </c>
      <c r="C63" s="318" t="s">
        <v>115</v>
      </c>
      <c r="D63" s="347" t="s">
        <v>119</v>
      </c>
      <c r="E63" s="323"/>
      <c r="F63" s="346"/>
      <c r="G63" s="282">
        <f>G64+G80</f>
        <v>782.8</v>
      </c>
    </row>
    <row r="64" spans="1:7" ht="30.75" customHeight="1">
      <c r="A64" s="334" t="s">
        <v>338</v>
      </c>
      <c r="B64" s="269">
        <v>810</v>
      </c>
      <c r="C64" s="292" t="s">
        <v>115</v>
      </c>
      <c r="D64" s="296" t="s">
        <v>119</v>
      </c>
      <c r="E64" s="296" t="s">
        <v>337</v>
      </c>
      <c r="F64" s="164"/>
      <c r="G64" s="281">
        <f>G65</f>
        <v>646.5999999999999</v>
      </c>
    </row>
    <row r="65" spans="1:10" ht="28.5" customHeight="1">
      <c r="A65" s="169" t="s">
        <v>336</v>
      </c>
      <c r="B65" s="269">
        <v>810</v>
      </c>
      <c r="C65" s="292" t="s">
        <v>115</v>
      </c>
      <c r="D65" s="296" t="s">
        <v>119</v>
      </c>
      <c r="E65" s="164" t="s">
        <v>335</v>
      </c>
      <c r="F65" s="164"/>
      <c r="G65" s="281">
        <f>G66</f>
        <v>646.5999999999999</v>
      </c>
      <c r="J65" s="271"/>
    </row>
    <row r="66" spans="1:7" ht="25.5">
      <c r="A66" s="278" t="s">
        <v>334</v>
      </c>
      <c r="B66" s="269">
        <v>810</v>
      </c>
      <c r="C66" s="292" t="s">
        <v>115</v>
      </c>
      <c r="D66" s="341" t="s">
        <v>119</v>
      </c>
      <c r="E66" s="296" t="s">
        <v>327</v>
      </c>
      <c r="F66" s="345"/>
      <c r="G66" s="339">
        <f>G67+G74+G76</f>
        <v>646.5999999999999</v>
      </c>
    </row>
    <row r="67" spans="1:7" ht="26.25" customHeight="1">
      <c r="A67" s="278" t="s">
        <v>246</v>
      </c>
      <c r="B67" s="269">
        <v>810</v>
      </c>
      <c r="C67" s="292" t="s">
        <v>115</v>
      </c>
      <c r="D67" s="341" t="s">
        <v>119</v>
      </c>
      <c r="E67" s="296" t="s">
        <v>327</v>
      </c>
      <c r="F67" s="269">
        <v>120</v>
      </c>
      <c r="G67" s="264">
        <f>G68+G70+G69</f>
        <v>414.9</v>
      </c>
    </row>
    <row r="68" spans="1:7" ht="24.75" customHeight="1">
      <c r="A68" s="278" t="s">
        <v>245</v>
      </c>
      <c r="B68" s="269">
        <v>810</v>
      </c>
      <c r="C68" s="292" t="s">
        <v>115</v>
      </c>
      <c r="D68" s="341" t="s">
        <v>119</v>
      </c>
      <c r="E68" s="296" t="s">
        <v>327</v>
      </c>
      <c r="F68" s="269">
        <v>121</v>
      </c>
      <c r="G68" s="264">
        <v>311</v>
      </c>
    </row>
    <row r="69" spans="1:7" ht="24.75" customHeight="1">
      <c r="A69" s="278" t="s">
        <v>283</v>
      </c>
      <c r="B69" s="269">
        <v>810</v>
      </c>
      <c r="C69" s="292" t="s">
        <v>115</v>
      </c>
      <c r="D69" s="341" t="s">
        <v>119</v>
      </c>
      <c r="E69" s="296" t="s">
        <v>327</v>
      </c>
      <c r="F69" s="269">
        <v>122</v>
      </c>
      <c r="G69" s="264">
        <v>10</v>
      </c>
    </row>
    <row r="70" spans="1:7" ht="40.5" customHeight="1">
      <c r="A70" s="278" t="s">
        <v>244</v>
      </c>
      <c r="B70" s="269">
        <v>810</v>
      </c>
      <c r="C70" s="292" t="s">
        <v>115</v>
      </c>
      <c r="D70" s="341" t="s">
        <v>119</v>
      </c>
      <c r="E70" s="296" t="s">
        <v>327</v>
      </c>
      <c r="F70" s="269">
        <v>129</v>
      </c>
      <c r="G70" s="264">
        <v>93.9</v>
      </c>
    </row>
    <row r="71" spans="1:7" ht="26.25" customHeight="1" hidden="1">
      <c r="A71" s="278" t="s">
        <v>333</v>
      </c>
      <c r="B71" s="269">
        <v>810</v>
      </c>
      <c r="C71" s="292" t="s">
        <v>115</v>
      </c>
      <c r="D71" s="341" t="s">
        <v>119</v>
      </c>
      <c r="E71" s="296" t="s">
        <v>332</v>
      </c>
      <c r="F71" s="269">
        <v>122</v>
      </c>
      <c r="G71" s="264"/>
    </row>
    <row r="72" spans="1:7" ht="26.25" customHeight="1" hidden="1">
      <c r="A72" s="278" t="s">
        <v>227</v>
      </c>
      <c r="B72" s="269">
        <v>810</v>
      </c>
      <c r="C72" s="292" t="s">
        <v>115</v>
      </c>
      <c r="D72" s="341" t="s">
        <v>119</v>
      </c>
      <c r="E72" s="296" t="s">
        <v>332</v>
      </c>
      <c r="F72" s="269">
        <v>240</v>
      </c>
      <c r="G72" s="264"/>
    </row>
    <row r="73" spans="1:7" ht="27" customHeight="1" hidden="1">
      <c r="A73" s="278" t="s">
        <v>226</v>
      </c>
      <c r="B73" s="269">
        <v>810</v>
      </c>
      <c r="C73" s="292" t="s">
        <v>115</v>
      </c>
      <c r="D73" s="341" t="s">
        <v>119</v>
      </c>
      <c r="E73" s="296" t="s">
        <v>332</v>
      </c>
      <c r="F73" s="269">
        <v>244</v>
      </c>
      <c r="G73" s="264"/>
    </row>
    <row r="74" spans="1:7" ht="26.25" customHeight="1">
      <c r="A74" s="278" t="s">
        <v>227</v>
      </c>
      <c r="B74" s="269">
        <v>810</v>
      </c>
      <c r="C74" s="292" t="s">
        <v>115</v>
      </c>
      <c r="D74" s="341" t="s">
        <v>119</v>
      </c>
      <c r="E74" s="296" t="s">
        <v>327</v>
      </c>
      <c r="F74" s="269">
        <v>240</v>
      </c>
      <c r="G74" s="264">
        <f>G75</f>
        <v>228.7</v>
      </c>
    </row>
    <row r="75" spans="1:7" ht="25.5">
      <c r="A75" s="278" t="s">
        <v>226</v>
      </c>
      <c r="B75" s="269">
        <v>810</v>
      </c>
      <c r="C75" s="292" t="s">
        <v>115</v>
      </c>
      <c r="D75" s="341" t="s">
        <v>119</v>
      </c>
      <c r="E75" s="296" t="s">
        <v>327</v>
      </c>
      <c r="F75" s="269">
        <v>244</v>
      </c>
      <c r="G75" s="264">
        <v>228.7</v>
      </c>
    </row>
    <row r="76" spans="1:10" s="343" customFormat="1" ht="12.75">
      <c r="A76" s="278" t="s">
        <v>223</v>
      </c>
      <c r="B76" s="269">
        <v>810</v>
      </c>
      <c r="C76" s="292" t="s">
        <v>115</v>
      </c>
      <c r="D76" s="341" t="s">
        <v>119</v>
      </c>
      <c r="E76" s="296" t="s">
        <v>327</v>
      </c>
      <c r="F76" s="269">
        <v>850</v>
      </c>
      <c r="G76" s="264">
        <f>G77+G79+G78</f>
        <v>3</v>
      </c>
      <c r="I76" s="344"/>
      <c r="J76" s="344"/>
    </row>
    <row r="77" spans="1:10" s="343" customFormat="1" ht="26.25" customHeight="1">
      <c r="A77" s="166" t="s">
        <v>331</v>
      </c>
      <c r="B77" s="269">
        <v>810</v>
      </c>
      <c r="C77" s="292" t="s">
        <v>115</v>
      </c>
      <c r="D77" s="341" t="s">
        <v>119</v>
      </c>
      <c r="E77" s="296" t="s">
        <v>327</v>
      </c>
      <c r="F77" s="164" t="s">
        <v>330</v>
      </c>
      <c r="G77" s="264">
        <v>1</v>
      </c>
      <c r="I77" s="344"/>
      <c r="J77" s="344"/>
    </row>
    <row r="78" spans="1:10" s="343" customFormat="1" ht="14.25" customHeight="1">
      <c r="A78" s="278" t="s">
        <v>329</v>
      </c>
      <c r="B78" s="269">
        <v>810</v>
      </c>
      <c r="C78" s="292" t="s">
        <v>115</v>
      </c>
      <c r="D78" s="341" t="s">
        <v>119</v>
      </c>
      <c r="E78" s="296" t="s">
        <v>327</v>
      </c>
      <c r="F78" s="164" t="s">
        <v>328</v>
      </c>
      <c r="G78" s="264">
        <v>1</v>
      </c>
      <c r="I78" s="344"/>
      <c r="J78" s="344"/>
    </row>
    <row r="79" spans="1:10" s="343" customFormat="1" ht="12.75">
      <c r="A79" s="278" t="s">
        <v>221</v>
      </c>
      <c r="B79" s="269">
        <v>810</v>
      </c>
      <c r="C79" s="292" t="s">
        <v>115</v>
      </c>
      <c r="D79" s="341" t="s">
        <v>119</v>
      </c>
      <c r="E79" s="296" t="s">
        <v>327</v>
      </c>
      <c r="F79" s="164" t="s">
        <v>219</v>
      </c>
      <c r="G79" s="264">
        <v>1</v>
      </c>
      <c r="I79" s="344"/>
      <c r="J79" s="344"/>
    </row>
    <row r="80" spans="1:10" s="343" customFormat="1" ht="38.25" customHeight="1">
      <c r="A80" s="270" t="s">
        <v>326</v>
      </c>
      <c r="B80" s="276">
        <v>810</v>
      </c>
      <c r="C80" s="293" t="s">
        <v>115</v>
      </c>
      <c r="D80" s="342" t="s">
        <v>119</v>
      </c>
      <c r="E80" s="300" t="s">
        <v>325</v>
      </c>
      <c r="F80" s="300"/>
      <c r="G80" s="274">
        <f>G81+G84</f>
        <v>136.2</v>
      </c>
      <c r="I80" s="344"/>
      <c r="J80" s="344"/>
    </row>
    <row r="81" spans="1:7" ht="24" customHeight="1">
      <c r="A81" s="278" t="s">
        <v>246</v>
      </c>
      <c r="B81" s="269">
        <v>810</v>
      </c>
      <c r="C81" s="292" t="s">
        <v>115</v>
      </c>
      <c r="D81" s="341" t="s">
        <v>119</v>
      </c>
      <c r="E81" s="296" t="s">
        <v>323</v>
      </c>
      <c r="F81" s="296" t="s">
        <v>324</v>
      </c>
      <c r="G81" s="264">
        <f>G82+G83</f>
        <v>132.1</v>
      </c>
    </row>
    <row r="82" spans="1:7" ht="25.5">
      <c r="A82" s="278" t="s">
        <v>245</v>
      </c>
      <c r="B82" s="269">
        <v>810</v>
      </c>
      <c r="C82" s="292" t="s">
        <v>115</v>
      </c>
      <c r="D82" s="341" t="s">
        <v>119</v>
      </c>
      <c r="E82" s="296" t="s">
        <v>323</v>
      </c>
      <c r="F82" s="269">
        <v>121</v>
      </c>
      <c r="G82" s="264">
        <v>101.5</v>
      </c>
    </row>
    <row r="83" spans="1:7" ht="27" customHeight="1">
      <c r="A83" s="278" t="s">
        <v>244</v>
      </c>
      <c r="B83" s="269">
        <v>810</v>
      </c>
      <c r="C83" s="292" t="s">
        <v>115</v>
      </c>
      <c r="D83" s="341" t="s">
        <v>119</v>
      </c>
      <c r="E83" s="296" t="s">
        <v>323</v>
      </c>
      <c r="F83" s="269">
        <v>129</v>
      </c>
      <c r="G83" s="264">
        <v>30.6</v>
      </c>
    </row>
    <row r="84" spans="1:7" ht="24" customHeight="1">
      <c r="A84" s="278" t="s">
        <v>227</v>
      </c>
      <c r="B84" s="269">
        <v>810</v>
      </c>
      <c r="C84" s="292" t="s">
        <v>115</v>
      </c>
      <c r="D84" s="341" t="s">
        <v>119</v>
      </c>
      <c r="E84" s="296" t="s">
        <v>323</v>
      </c>
      <c r="F84" s="269">
        <v>240</v>
      </c>
      <c r="G84" s="264">
        <f>G85</f>
        <v>4.1</v>
      </c>
    </row>
    <row r="85" spans="1:7" ht="25.5">
      <c r="A85" s="278" t="s">
        <v>226</v>
      </c>
      <c r="B85" s="269">
        <v>810</v>
      </c>
      <c r="C85" s="292" t="s">
        <v>115</v>
      </c>
      <c r="D85" s="341" t="s">
        <v>119</v>
      </c>
      <c r="E85" s="296" t="s">
        <v>323</v>
      </c>
      <c r="F85" s="269">
        <v>244</v>
      </c>
      <c r="G85" s="264">
        <v>4.1</v>
      </c>
    </row>
    <row r="86" spans="1:7" ht="25.5" hidden="1">
      <c r="A86" s="270" t="s">
        <v>211</v>
      </c>
      <c r="B86" s="276">
        <v>810</v>
      </c>
      <c r="C86" s="293" t="s">
        <v>115</v>
      </c>
      <c r="D86" s="342" t="s">
        <v>119</v>
      </c>
      <c r="E86" s="174" t="s">
        <v>208</v>
      </c>
      <c r="F86" s="276"/>
      <c r="G86" s="274">
        <f>G87+G89+G91</f>
        <v>0</v>
      </c>
    </row>
    <row r="87" spans="1:7" ht="25.5" hidden="1">
      <c r="A87" s="278" t="s">
        <v>246</v>
      </c>
      <c r="B87" s="269">
        <v>810</v>
      </c>
      <c r="C87" s="292" t="s">
        <v>115</v>
      </c>
      <c r="D87" s="341" t="s">
        <v>119</v>
      </c>
      <c r="E87" s="164" t="s">
        <v>208</v>
      </c>
      <c r="F87" s="269">
        <v>120</v>
      </c>
      <c r="G87" s="264">
        <v>0</v>
      </c>
    </row>
    <row r="88" spans="1:7" ht="16.5" customHeight="1" hidden="1">
      <c r="A88" s="278" t="s">
        <v>244</v>
      </c>
      <c r="B88" s="269">
        <v>810</v>
      </c>
      <c r="C88" s="292" t="s">
        <v>115</v>
      </c>
      <c r="D88" s="341" t="s">
        <v>119</v>
      </c>
      <c r="E88" s="164" t="s">
        <v>208</v>
      </c>
      <c r="F88" s="269">
        <v>129</v>
      </c>
      <c r="G88" s="264">
        <v>0</v>
      </c>
    </row>
    <row r="89" spans="1:7" ht="23.25" customHeight="1" hidden="1">
      <c r="A89" s="278" t="s">
        <v>227</v>
      </c>
      <c r="B89" s="269">
        <v>810</v>
      </c>
      <c r="C89" s="292" t="s">
        <v>115</v>
      </c>
      <c r="D89" s="341" t="s">
        <v>119</v>
      </c>
      <c r="E89" s="164" t="s">
        <v>208</v>
      </c>
      <c r="F89" s="269">
        <v>240</v>
      </c>
      <c r="G89" s="264">
        <f>G90</f>
        <v>0</v>
      </c>
    </row>
    <row r="90" spans="1:7" ht="26.25" customHeight="1" hidden="1">
      <c r="A90" s="278" t="s">
        <v>226</v>
      </c>
      <c r="B90" s="269">
        <v>810</v>
      </c>
      <c r="C90" s="292" t="s">
        <v>115</v>
      </c>
      <c r="D90" s="341" t="s">
        <v>119</v>
      </c>
      <c r="E90" s="164" t="s">
        <v>208</v>
      </c>
      <c r="F90" s="269">
        <v>244</v>
      </c>
      <c r="G90" s="264">
        <v>0</v>
      </c>
    </row>
    <row r="91" spans="1:7" ht="25.5" customHeight="1" hidden="1">
      <c r="A91" s="278" t="s">
        <v>322</v>
      </c>
      <c r="B91" s="269">
        <v>810</v>
      </c>
      <c r="C91" s="292" t="s">
        <v>115</v>
      </c>
      <c r="D91" s="341" t="s">
        <v>119</v>
      </c>
      <c r="E91" s="164" t="s">
        <v>208</v>
      </c>
      <c r="F91" s="269">
        <v>320</v>
      </c>
      <c r="G91" s="264">
        <f>G92</f>
        <v>0</v>
      </c>
    </row>
    <row r="92" spans="1:7" ht="25.5" customHeight="1" hidden="1">
      <c r="A92" s="278" t="s">
        <v>306</v>
      </c>
      <c r="B92" s="269">
        <v>810</v>
      </c>
      <c r="C92" s="292" t="s">
        <v>115</v>
      </c>
      <c r="D92" s="341" t="s">
        <v>119</v>
      </c>
      <c r="E92" s="164" t="s">
        <v>208</v>
      </c>
      <c r="F92" s="269">
        <v>321</v>
      </c>
      <c r="G92" s="264">
        <v>0</v>
      </c>
    </row>
    <row r="93" spans="1:7" ht="28.5" customHeight="1">
      <c r="A93" s="172" t="s">
        <v>321</v>
      </c>
      <c r="B93" s="284">
        <v>810</v>
      </c>
      <c r="C93" s="340" t="s">
        <v>115</v>
      </c>
      <c r="D93" s="283" t="s">
        <v>144</v>
      </c>
      <c r="E93" s="283" t="s">
        <v>412</v>
      </c>
      <c r="F93" s="320"/>
      <c r="G93" s="282">
        <f>G94</f>
        <v>62.5</v>
      </c>
    </row>
    <row r="94" spans="1:7" ht="24.75" customHeight="1">
      <c r="A94" s="278" t="s">
        <v>227</v>
      </c>
      <c r="B94" s="269">
        <v>810</v>
      </c>
      <c r="C94" s="164" t="s">
        <v>115</v>
      </c>
      <c r="D94" s="164" t="s">
        <v>144</v>
      </c>
      <c r="E94" s="164" t="s">
        <v>412</v>
      </c>
      <c r="F94" s="296" t="s">
        <v>233</v>
      </c>
      <c r="G94" s="339">
        <f>G95</f>
        <v>62.5</v>
      </c>
    </row>
    <row r="95" spans="1:7" ht="27.75" customHeight="1">
      <c r="A95" s="278" t="s">
        <v>226</v>
      </c>
      <c r="B95" s="269">
        <v>810</v>
      </c>
      <c r="C95" s="164" t="s">
        <v>115</v>
      </c>
      <c r="D95" s="164" t="s">
        <v>144</v>
      </c>
      <c r="E95" s="164" t="s">
        <v>412</v>
      </c>
      <c r="F95" s="296" t="s">
        <v>231</v>
      </c>
      <c r="G95" s="316">
        <v>62.5</v>
      </c>
    </row>
    <row r="96" spans="1:7" ht="27.75" customHeight="1" hidden="1">
      <c r="A96" s="270" t="s">
        <v>320</v>
      </c>
      <c r="B96" s="276">
        <v>810</v>
      </c>
      <c r="C96" s="174" t="s">
        <v>115</v>
      </c>
      <c r="D96" s="174" t="s">
        <v>119</v>
      </c>
      <c r="E96" s="174" t="s">
        <v>271</v>
      </c>
      <c r="F96" s="276"/>
      <c r="G96" s="274">
        <f>G97+G101</f>
        <v>0</v>
      </c>
    </row>
    <row r="97" spans="1:7" ht="40.5" customHeight="1" hidden="1">
      <c r="A97" s="278" t="s">
        <v>246</v>
      </c>
      <c r="B97" s="269">
        <v>810</v>
      </c>
      <c r="C97" s="164" t="s">
        <v>115</v>
      </c>
      <c r="D97" s="164" t="s">
        <v>119</v>
      </c>
      <c r="E97" s="164" t="s">
        <v>271</v>
      </c>
      <c r="F97" s="269">
        <v>120</v>
      </c>
      <c r="G97" s="264">
        <f>G98+G100</f>
        <v>0</v>
      </c>
    </row>
    <row r="98" spans="1:7" ht="26.25" customHeight="1" hidden="1">
      <c r="A98" s="278" t="s">
        <v>245</v>
      </c>
      <c r="B98" s="269">
        <v>810</v>
      </c>
      <c r="C98" s="164" t="s">
        <v>115</v>
      </c>
      <c r="D98" s="164" t="s">
        <v>119</v>
      </c>
      <c r="E98" s="164" t="s">
        <v>271</v>
      </c>
      <c r="F98" s="269">
        <v>121</v>
      </c>
      <c r="G98" s="264">
        <v>0</v>
      </c>
    </row>
    <row r="99" spans="1:7" ht="26.25" customHeight="1" hidden="1">
      <c r="A99" s="278" t="s">
        <v>283</v>
      </c>
      <c r="B99" s="269"/>
      <c r="C99" s="164"/>
      <c r="D99" s="164"/>
      <c r="E99" s="164"/>
      <c r="F99" s="269"/>
      <c r="G99" s="264"/>
    </row>
    <row r="100" spans="1:7" ht="26.25" customHeight="1" hidden="1">
      <c r="A100" s="278" t="s">
        <v>244</v>
      </c>
      <c r="B100" s="269">
        <v>810</v>
      </c>
      <c r="C100" s="164" t="s">
        <v>115</v>
      </c>
      <c r="D100" s="164" t="s">
        <v>119</v>
      </c>
      <c r="E100" s="164" t="s">
        <v>271</v>
      </c>
      <c r="F100" s="269">
        <v>129</v>
      </c>
      <c r="G100" s="264">
        <v>0</v>
      </c>
    </row>
    <row r="101" spans="1:7" ht="36" customHeight="1" hidden="1">
      <c r="A101" s="278" t="s">
        <v>227</v>
      </c>
      <c r="B101" s="269">
        <v>810</v>
      </c>
      <c r="C101" s="164" t="s">
        <v>115</v>
      </c>
      <c r="D101" s="164" t="s">
        <v>119</v>
      </c>
      <c r="E101" s="164" t="s">
        <v>271</v>
      </c>
      <c r="F101" s="269">
        <v>240</v>
      </c>
      <c r="G101" s="264">
        <f>G103</f>
        <v>0</v>
      </c>
    </row>
    <row r="102" spans="1:7" ht="39" customHeight="1" hidden="1">
      <c r="A102" s="278" t="s">
        <v>319</v>
      </c>
      <c r="B102" s="269">
        <v>810</v>
      </c>
      <c r="C102" s="164" t="s">
        <v>115</v>
      </c>
      <c r="D102" s="164" t="s">
        <v>144</v>
      </c>
      <c r="E102" s="164" t="s">
        <v>271</v>
      </c>
      <c r="F102" s="269">
        <v>243</v>
      </c>
      <c r="G102" s="264"/>
    </row>
    <row r="103" spans="1:7" ht="27.75" customHeight="1" hidden="1">
      <c r="A103" s="278" t="s">
        <v>226</v>
      </c>
      <c r="B103" s="269">
        <v>810</v>
      </c>
      <c r="C103" s="164" t="s">
        <v>115</v>
      </c>
      <c r="D103" s="164" t="s">
        <v>119</v>
      </c>
      <c r="E103" s="164" t="s">
        <v>271</v>
      </c>
      <c r="F103" s="269">
        <v>244</v>
      </c>
      <c r="G103" s="264">
        <v>0</v>
      </c>
    </row>
    <row r="104" spans="1:7" ht="15.75" customHeight="1" hidden="1">
      <c r="A104" s="270" t="s">
        <v>255</v>
      </c>
      <c r="B104" s="276">
        <v>810</v>
      </c>
      <c r="C104" s="174" t="s">
        <v>115</v>
      </c>
      <c r="D104" s="174" t="s">
        <v>119</v>
      </c>
      <c r="E104" s="174" t="s">
        <v>254</v>
      </c>
      <c r="F104" s="276"/>
      <c r="G104" s="274">
        <f>G110+G113</f>
        <v>0</v>
      </c>
    </row>
    <row r="105" spans="1:7" ht="24.75" customHeight="1" hidden="1">
      <c r="A105" s="168" t="s">
        <v>318</v>
      </c>
      <c r="B105" s="269">
        <v>810</v>
      </c>
      <c r="C105" s="164" t="s">
        <v>115</v>
      </c>
      <c r="D105" s="164" t="s">
        <v>144</v>
      </c>
      <c r="E105" s="164" t="s">
        <v>317</v>
      </c>
      <c r="F105" s="269"/>
      <c r="G105" s="264"/>
    </row>
    <row r="106" spans="1:7" ht="27" customHeight="1" hidden="1">
      <c r="A106" s="338" t="s">
        <v>316</v>
      </c>
      <c r="B106" s="269">
        <v>810</v>
      </c>
      <c r="C106" s="164" t="s">
        <v>115</v>
      </c>
      <c r="D106" s="164" t="s">
        <v>144</v>
      </c>
      <c r="E106" s="268" t="s">
        <v>315</v>
      </c>
      <c r="F106" s="161"/>
      <c r="G106" s="264"/>
    </row>
    <row r="107" spans="1:7" ht="30" customHeight="1" hidden="1">
      <c r="A107" s="338" t="s">
        <v>314</v>
      </c>
      <c r="B107" s="269">
        <v>810</v>
      </c>
      <c r="C107" s="164" t="s">
        <v>115</v>
      </c>
      <c r="D107" s="164" t="s">
        <v>144</v>
      </c>
      <c r="E107" s="268" t="s">
        <v>313</v>
      </c>
      <c r="F107" s="161"/>
      <c r="G107" s="264"/>
    </row>
    <row r="108" spans="1:7" ht="24" customHeight="1" hidden="1">
      <c r="A108" s="278" t="s">
        <v>227</v>
      </c>
      <c r="B108" s="269">
        <v>810</v>
      </c>
      <c r="C108" s="164" t="s">
        <v>115</v>
      </c>
      <c r="D108" s="164" t="s">
        <v>144</v>
      </c>
      <c r="E108" s="268" t="s">
        <v>313</v>
      </c>
      <c r="F108" s="161">
        <v>240</v>
      </c>
      <c r="G108" s="264"/>
    </row>
    <row r="109" spans="1:7" ht="40.5" customHeight="1" hidden="1">
      <c r="A109" s="278" t="s">
        <v>226</v>
      </c>
      <c r="B109" s="269">
        <v>810</v>
      </c>
      <c r="C109" s="164" t="s">
        <v>115</v>
      </c>
      <c r="D109" s="164" t="s">
        <v>144</v>
      </c>
      <c r="E109" s="268" t="s">
        <v>313</v>
      </c>
      <c r="F109" s="161">
        <v>244</v>
      </c>
      <c r="G109" s="264"/>
    </row>
    <row r="110" spans="1:7" ht="29.25" customHeight="1" hidden="1">
      <c r="A110" s="278" t="s">
        <v>246</v>
      </c>
      <c r="B110" s="269">
        <v>810</v>
      </c>
      <c r="C110" s="164" t="s">
        <v>115</v>
      </c>
      <c r="D110" s="164" t="s">
        <v>119</v>
      </c>
      <c r="E110" s="288" t="s">
        <v>254</v>
      </c>
      <c r="F110" s="269">
        <v>120</v>
      </c>
      <c r="G110" s="264">
        <f>G111+G112</f>
        <v>0</v>
      </c>
    </row>
    <row r="111" spans="1:7" ht="30" customHeight="1" hidden="1">
      <c r="A111" s="278" t="s">
        <v>245</v>
      </c>
      <c r="B111" s="269">
        <v>810</v>
      </c>
      <c r="C111" s="164" t="s">
        <v>115</v>
      </c>
      <c r="D111" s="164" t="s">
        <v>119</v>
      </c>
      <c r="E111" s="288" t="s">
        <v>254</v>
      </c>
      <c r="F111" s="269">
        <v>121</v>
      </c>
      <c r="G111" s="264">
        <v>0</v>
      </c>
    </row>
    <row r="112" spans="1:7" ht="88.5" customHeight="1" hidden="1">
      <c r="A112" s="278" t="s">
        <v>244</v>
      </c>
      <c r="B112" s="269">
        <v>810</v>
      </c>
      <c r="C112" s="164" t="s">
        <v>115</v>
      </c>
      <c r="D112" s="164" t="s">
        <v>119</v>
      </c>
      <c r="E112" s="288" t="s">
        <v>254</v>
      </c>
      <c r="F112" s="269">
        <v>129</v>
      </c>
      <c r="G112" s="264">
        <v>0</v>
      </c>
    </row>
    <row r="113" spans="1:7" ht="37.5" customHeight="1" hidden="1">
      <c r="A113" s="278" t="s">
        <v>227</v>
      </c>
      <c r="B113" s="269">
        <v>810</v>
      </c>
      <c r="C113" s="164" t="s">
        <v>115</v>
      </c>
      <c r="D113" s="164" t="s">
        <v>119</v>
      </c>
      <c r="E113" s="288" t="s">
        <v>254</v>
      </c>
      <c r="F113" s="269">
        <v>240</v>
      </c>
      <c r="G113" s="264">
        <f>G114</f>
        <v>0</v>
      </c>
    </row>
    <row r="114" spans="1:7" ht="18.75" customHeight="1" hidden="1">
      <c r="A114" s="278" t="s">
        <v>226</v>
      </c>
      <c r="B114" s="269">
        <v>810</v>
      </c>
      <c r="C114" s="164" t="s">
        <v>115</v>
      </c>
      <c r="D114" s="164" t="s">
        <v>119</v>
      </c>
      <c r="E114" s="288" t="s">
        <v>254</v>
      </c>
      <c r="F114" s="269">
        <v>244</v>
      </c>
      <c r="G114" s="264">
        <v>0</v>
      </c>
    </row>
    <row r="115" spans="1:7" ht="25.5" customHeight="1" hidden="1">
      <c r="A115" s="270" t="s">
        <v>261</v>
      </c>
      <c r="B115" s="276">
        <v>810</v>
      </c>
      <c r="C115" s="174" t="s">
        <v>115</v>
      </c>
      <c r="D115" s="174" t="s">
        <v>119</v>
      </c>
      <c r="E115" s="174" t="s">
        <v>260</v>
      </c>
      <c r="F115" s="174"/>
      <c r="G115" s="274">
        <f>G120+G123</f>
        <v>0</v>
      </c>
    </row>
    <row r="116" spans="1:7" ht="25.5" customHeight="1" hidden="1">
      <c r="A116" s="171" t="s">
        <v>312</v>
      </c>
      <c r="B116" s="269">
        <v>810</v>
      </c>
      <c r="C116" s="164" t="s">
        <v>115</v>
      </c>
      <c r="D116" s="164" t="s">
        <v>144</v>
      </c>
      <c r="E116" s="164" t="s">
        <v>311</v>
      </c>
      <c r="F116" s="269"/>
      <c r="G116" s="264"/>
    </row>
    <row r="117" spans="1:7" ht="30" customHeight="1" hidden="1">
      <c r="A117" s="171" t="s">
        <v>310</v>
      </c>
      <c r="B117" s="269">
        <v>810</v>
      </c>
      <c r="C117" s="164" t="s">
        <v>115</v>
      </c>
      <c r="D117" s="164" t="s">
        <v>144</v>
      </c>
      <c r="E117" s="164" t="s">
        <v>309</v>
      </c>
      <c r="F117" s="269"/>
      <c r="G117" s="264"/>
    </row>
    <row r="118" spans="1:7" ht="25.5" customHeight="1" hidden="1">
      <c r="A118" s="278" t="s">
        <v>227</v>
      </c>
      <c r="B118" s="269">
        <v>810</v>
      </c>
      <c r="C118" s="164" t="s">
        <v>115</v>
      </c>
      <c r="D118" s="164" t="s">
        <v>144</v>
      </c>
      <c r="E118" s="164" t="s">
        <v>309</v>
      </c>
      <c r="F118" s="269">
        <v>240</v>
      </c>
      <c r="G118" s="264"/>
    </row>
    <row r="119" spans="1:7" ht="25.5" customHeight="1" hidden="1">
      <c r="A119" s="278" t="s">
        <v>226</v>
      </c>
      <c r="B119" s="269">
        <v>810</v>
      </c>
      <c r="C119" s="164" t="s">
        <v>115</v>
      </c>
      <c r="D119" s="164" t="s">
        <v>144</v>
      </c>
      <c r="E119" s="164" t="s">
        <v>309</v>
      </c>
      <c r="F119" s="164" t="s">
        <v>231</v>
      </c>
      <c r="G119" s="264"/>
    </row>
    <row r="120" spans="1:7" ht="25.5" customHeight="1" hidden="1">
      <c r="A120" s="278" t="s">
        <v>246</v>
      </c>
      <c r="B120" s="269">
        <v>810</v>
      </c>
      <c r="C120" s="164" t="s">
        <v>115</v>
      </c>
      <c r="D120" s="164" t="s">
        <v>119</v>
      </c>
      <c r="E120" s="164" t="s">
        <v>260</v>
      </c>
      <c r="F120" s="164" t="s">
        <v>285</v>
      </c>
      <c r="G120" s="264">
        <f>G121+G122</f>
        <v>0</v>
      </c>
    </row>
    <row r="121" spans="1:7" ht="25.5" customHeight="1" hidden="1">
      <c r="A121" s="278" t="s">
        <v>245</v>
      </c>
      <c r="B121" s="269">
        <v>810</v>
      </c>
      <c r="C121" s="164" t="s">
        <v>115</v>
      </c>
      <c r="D121" s="164" t="s">
        <v>119</v>
      </c>
      <c r="E121" s="164" t="s">
        <v>260</v>
      </c>
      <c r="F121" s="164" t="s">
        <v>284</v>
      </c>
      <c r="G121" s="264">
        <v>0</v>
      </c>
    </row>
    <row r="122" spans="1:7" ht="25.5" customHeight="1" hidden="1">
      <c r="A122" s="278" t="s">
        <v>244</v>
      </c>
      <c r="B122" s="269">
        <v>810</v>
      </c>
      <c r="C122" s="164" t="s">
        <v>115</v>
      </c>
      <c r="D122" s="164" t="s">
        <v>119</v>
      </c>
      <c r="E122" s="164" t="s">
        <v>260</v>
      </c>
      <c r="F122" s="164" t="s">
        <v>281</v>
      </c>
      <c r="G122" s="264">
        <v>0</v>
      </c>
    </row>
    <row r="123" spans="1:7" ht="25.5" customHeight="1" hidden="1">
      <c r="A123" s="278" t="s">
        <v>227</v>
      </c>
      <c r="B123" s="269">
        <v>810</v>
      </c>
      <c r="C123" s="164" t="s">
        <v>115</v>
      </c>
      <c r="D123" s="164" t="s">
        <v>119</v>
      </c>
      <c r="E123" s="164" t="s">
        <v>260</v>
      </c>
      <c r="F123" s="164" t="s">
        <v>233</v>
      </c>
      <c r="G123" s="264">
        <f>G124</f>
        <v>0</v>
      </c>
    </row>
    <row r="124" spans="1:7" ht="24.75" customHeight="1" hidden="1">
      <c r="A124" s="278" t="s">
        <v>226</v>
      </c>
      <c r="B124" s="269">
        <v>810</v>
      </c>
      <c r="C124" s="164" t="s">
        <v>115</v>
      </c>
      <c r="D124" s="164" t="s">
        <v>119</v>
      </c>
      <c r="E124" s="164" t="s">
        <v>260</v>
      </c>
      <c r="F124" s="164" t="s">
        <v>231</v>
      </c>
      <c r="G124" s="264">
        <v>0</v>
      </c>
    </row>
    <row r="125" spans="1:7" ht="25.5" customHeight="1" hidden="1">
      <c r="A125" s="270" t="s">
        <v>247</v>
      </c>
      <c r="B125" s="276">
        <v>810</v>
      </c>
      <c r="C125" s="174" t="s">
        <v>134</v>
      </c>
      <c r="D125" s="174" t="s">
        <v>128</v>
      </c>
      <c r="E125" s="293" t="s">
        <v>241</v>
      </c>
      <c r="F125" s="174"/>
      <c r="G125" s="274">
        <f>G126</f>
        <v>0</v>
      </c>
    </row>
    <row r="126" spans="1:7" ht="38.25" customHeight="1" hidden="1">
      <c r="A126" s="278" t="s">
        <v>308</v>
      </c>
      <c r="B126" s="269">
        <v>810</v>
      </c>
      <c r="C126" s="164" t="s">
        <v>115</v>
      </c>
      <c r="D126" s="164" t="s">
        <v>119</v>
      </c>
      <c r="E126" s="164" t="s">
        <v>260</v>
      </c>
      <c r="F126" s="164" t="s">
        <v>307</v>
      </c>
      <c r="G126" s="264">
        <f>G128+G129</f>
        <v>0</v>
      </c>
    </row>
    <row r="127" spans="1:7" ht="39" customHeight="1" hidden="1">
      <c r="A127" s="278" t="s">
        <v>306</v>
      </c>
      <c r="B127" s="269"/>
      <c r="C127" s="164"/>
      <c r="D127" s="164"/>
      <c r="E127" s="164"/>
      <c r="F127" s="164"/>
      <c r="G127" s="264"/>
    </row>
    <row r="128" spans="1:7" ht="15" customHeight="1" hidden="1">
      <c r="A128" s="278" t="s">
        <v>245</v>
      </c>
      <c r="B128" s="269">
        <v>810</v>
      </c>
      <c r="C128" s="164" t="s">
        <v>115</v>
      </c>
      <c r="D128" s="164" t="s">
        <v>119</v>
      </c>
      <c r="E128" s="164" t="s">
        <v>260</v>
      </c>
      <c r="F128" s="164" t="s">
        <v>284</v>
      </c>
      <c r="G128" s="264">
        <v>0</v>
      </c>
    </row>
    <row r="129" spans="1:7" ht="52.5" customHeight="1" hidden="1">
      <c r="A129" s="278" t="s">
        <v>244</v>
      </c>
      <c r="B129" s="269">
        <v>810</v>
      </c>
      <c r="C129" s="164" t="s">
        <v>115</v>
      </c>
      <c r="D129" s="164" t="s">
        <v>119</v>
      </c>
      <c r="E129" s="164" t="s">
        <v>260</v>
      </c>
      <c r="F129" s="164" t="s">
        <v>281</v>
      </c>
      <c r="G129" s="264">
        <v>0</v>
      </c>
    </row>
    <row r="130" spans="1:7" ht="49.5" customHeight="1">
      <c r="A130" s="332" t="s">
        <v>120</v>
      </c>
      <c r="B130" s="276">
        <v>810</v>
      </c>
      <c r="C130" s="174" t="s">
        <v>115</v>
      </c>
      <c r="D130" s="174" t="s">
        <v>121</v>
      </c>
      <c r="E130" s="337"/>
      <c r="F130" s="174"/>
      <c r="G130" s="274">
        <f>G131</f>
        <v>8.2</v>
      </c>
    </row>
    <row r="131" spans="1:7" ht="21" customHeight="1">
      <c r="A131" s="278" t="s">
        <v>305</v>
      </c>
      <c r="B131" s="269">
        <v>810</v>
      </c>
      <c r="C131" s="164" t="s">
        <v>115</v>
      </c>
      <c r="D131" s="164" t="s">
        <v>121</v>
      </c>
      <c r="E131" s="336" t="s">
        <v>304</v>
      </c>
      <c r="F131" s="164"/>
      <c r="G131" s="264">
        <f>G132</f>
        <v>8.2</v>
      </c>
    </row>
    <row r="132" spans="1:7" ht="54.75" customHeight="1">
      <c r="A132" s="278" t="s">
        <v>303</v>
      </c>
      <c r="B132" s="269">
        <v>810</v>
      </c>
      <c r="C132" s="164" t="s">
        <v>115</v>
      </c>
      <c r="D132" s="164" t="s">
        <v>121</v>
      </c>
      <c r="E132" s="336" t="s">
        <v>302</v>
      </c>
      <c r="F132" s="164"/>
      <c r="G132" s="264">
        <f>G133</f>
        <v>8.2</v>
      </c>
    </row>
    <row r="133" spans="1:7" ht="37.5" customHeight="1">
      <c r="A133" s="278" t="s">
        <v>303</v>
      </c>
      <c r="B133" s="269">
        <v>810</v>
      </c>
      <c r="C133" s="164" t="s">
        <v>115</v>
      </c>
      <c r="D133" s="164" t="s">
        <v>121</v>
      </c>
      <c r="E133" s="336" t="s">
        <v>302</v>
      </c>
      <c r="F133" s="164" t="s">
        <v>274</v>
      </c>
      <c r="G133" s="264">
        <v>8.2</v>
      </c>
    </row>
    <row r="134" spans="1:7" ht="24" customHeight="1" hidden="1">
      <c r="A134" s="270" t="s">
        <v>122</v>
      </c>
      <c r="B134" s="276">
        <v>810</v>
      </c>
      <c r="C134" s="174" t="s">
        <v>115</v>
      </c>
      <c r="D134" s="174" t="s">
        <v>123</v>
      </c>
      <c r="E134" s="337"/>
      <c r="F134" s="174"/>
      <c r="G134" s="274">
        <f>G135</f>
        <v>0</v>
      </c>
    </row>
    <row r="135" spans="1:7" ht="16.5" customHeight="1" hidden="1">
      <c r="A135" s="278" t="s">
        <v>122</v>
      </c>
      <c r="B135" s="269">
        <v>810</v>
      </c>
      <c r="C135" s="164" t="s">
        <v>115</v>
      </c>
      <c r="D135" s="164" t="s">
        <v>123</v>
      </c>
      <c r="E135" s="336" t="s">
        <v>301</v>
      </c>
      <c r="F135" s="164"/>
      <c r="G135" s="264">
        <f>G136</f>
        <v>0</v>
      </c>
    </row>
    <row r="136" spans="1:9" ht="18.75" customHeight="1" hidden="1">
      <c r="A136" s="278" t="s">
        <v>300</v>
      </c>
      <c r="B136" s="269">
        <v>810</v>
      </c>
      <c r="C136" s="164" t="s">
        <v>115</v>
      </c>
      <c r="D136" s="164" t="s">
        <v>123</v>
      </c>
      <c r="E136" s="336" t="s">
        <v>298</v>
      </c>
      <c r="F136" s="164"/>
      <c r="G136" s="264">
        <f>G137</f>
        <v>0</v>
      </c>
      <c r="I136" s="271"/>
    </row>
    <row r="137" spans="1:7" ht="27.75" customHeight="1" hidden="1">
      <c r="A137" s="278" t="s">
        <v>299</v>
      </c>
      <c r="B137" s="269">
        <v>810</v>
      </c>
      <c r="C137" s="164" t="s">
        <v>115</v>
      </c>
      <c r="D137" s="164" t="s">
        <v>123</v>
      </c>
      <c r="E137" s="336" t="s">
        <v>298</v>
      </c>
      <c r="F137" s="164" t="s">
        <v>274</v>
      </c>
      <c r="G137" s="264">
        <v>0</v>
      </c>
    </row>
    <row r="138" spans="1:7" ht="21" customHeight="1">
      <c r="A138" s="172" t="s">
        <v>124</v>
      </c>
      <c r="B138" s="284">
        <v>810</v>
      </c>
      <c r="C138" s="283" t="s">
        <v>115</v>
      </c>
      <c r="D138" s="283" t="s">
        <v>125</v>
      </c>
      <c r="E138" s="335"/>
      <c r="F138" s="283"/>
      <c r="G138" s="291">
        <f>G139</f>
        <v>10</v>
      </c>
    </row>
    <row r="139" spans="1:7" ht="19.5" customHeight="1">
      <c r="A139" s="334" t="s">
        <v>297</v>
      </c>
      <c r="B139" s="269">
        <v>810</v>
      </c>
      <c r="C139" s="164" t="s">
        <v>115</v>
      </c>
      <c r="D139" s="164" t="s">
        <v>125</v>
      </c>
      <c r="E139" s="164" t="s">
        <v>296</v>
      </c>
      <c r="F139" s="164"/>
      <c r="G139" s="281">
        <f>G140</f>
        <v>10</v>
      </c>
    </row>
    <row r="140" spans="1:7" ht="39.75" customHeight="1">
      <c r="A140" s="169" t="s">
        <v>295</v>
      </c>
      <c r="B140" s="269">
        <v>810</v>
      </c>
      <c r="C140" s="164" t="s">
        <v>115</v>
      </c>
      <c r="D140" s="164" t="s">
        <v>125</v>
      </c>
      <c r="E140" s="164" t="s">
        <v>293</v>
      </c>
      <c r="F140" s="161"/>
      <c r="G140" s="281">
        <f>G141</f>
        <v>10</v>
      </c>
    </row>
    <row r="141" spans="1:7" ht="27" customHeight="1">
      <c r="A141" s="333" t="s">
        <v>294</v>
      </c>
      <c r="B141" s="269">
        <v>810</v>
      </c>
      <c r="C141" s="164" t="s">
        <v>115</v>
      </c>
      <c r="D141" s="164" t="s">
        <v>125</v>
      </c>
      <c r="E141" s="164" t="s">
        <v>293</v>
      </c>
      <c r="F141" s="164" t="s">
        <v>292</v>
      </c>
      <c r="G141" s="264">
        <v>10</v>
      </c>
    </row>
    <row r="142" spans="1:7" ht="27" customHeight="1" hidden="1">
      <c r="A142" s="302" t="s">
        <v>145</v>
      </c>
      <c r="B142" s="276">
        <v>810</v>
      </c>
      <c r="C142" s="301" t="s">
        <v>125</v>
      </c>
      <c r="D142" s="174" t="s">
        <v>144</v>
      </c>
      <c r="E142" s="174"/>
      <c r="F142" s="300"/>
      <c r="G142" s="274">
        <f>G143+G153</f>
        <v>0</v>
      </c>
    </row>
    <row r="143" spans="1:7" ht="28.5" customHeight="1" hidden="1">
      <c r="A143" s="302" t="s">
        <v>291</v>
      </c>
      <c r="B143" s="276">
        <v>810</v>
      </c>
      <c r="C143" s="301" t="s">
        <v>125</v>
      </c>
      <c r="D143" s="174" t="s">
        <v>144</v>
      </c>
      <c r="E143" s="174"/>
      <c r="F143" s="300"/>
      <c r="G143" s="274">
        <f>G144+G147+G150</f>
        <v>0</v>
      </c>
    </row>
    <row r="144" spans="1:7" ht="26.25" customHeight="1" hidden="1">
      <c r="A144" s="298" t="s">
        <v>239</v>
      </c>
      <c r="B144" s="269">
        <v>810</v>
      </c>
      <c r="C144" s="297" t="s">
        <v>125</v>
      </c>
      <c r="D144" s="164" t="s">
        <v>144</v>
      </c>
      <c r="E144" s="164" t="s">
        <v>238</v>
      </c>
      <c r="F144" s="296"/>
      <c r="G144" s="264">
        <f>G145</f>
        <v>0</v>
      </c>
    </row>
    <row r="145" spans="1:7" ht="28.5" customHeight="1" hidden="1">
      <c r="A145" s="298" t="s">
        <v>234</v>
      </c>
      <c r="B145" s="269">
        <v>810</v>
      </c>
      <c r="C145" s="297" t="s">
        <v>125</v>
      </c>
      <c r="D145" s="164" t="s">
        <v>144</v>
      </c>
      <c r="E145" s="164" t="s">
        <v>238</v>
      </c>
      <c r="F145" s="296" t="s">
        <v>233</v>
      </c>
      <c r="G145" s="264">
        <f>G146</f>
        <v>0</v>
      </c>
    </row>
    <row r="146" spans="1:7" ht="27" customHeight="1" hidden="1">
      <c r="A146" s="298" t="s">
        <v>232</v>
      </c>
      <c r="B146" s="269">
        <v>810</v>
      </c>
      <c r="C146" s="297" t="s">
        <v>125</v>
      </c>
      <c r="D146" s="164" t="s">
        <v>144</v>
      </c>
      <c r="E146" s="164" t="s">
        <v>237</v>
      </c>
      <c r="F146" s="296" t="s">
        <v>231</v>
      </c>
      <c r="G146" s="264">
        <v>0</v>
      </c>
    </row>
    <row r="147" spans="1:7" ht="28.5" customHeight="1" hidden="1">
      <c r="A147" s="298" t="s">
        <v>236</v>
      </c>
      <c r="B147" s="269">
        <v>810</v>
      </c>
      <c r="C147" s="297" t="s">
        <v>125</v>
      </c>
      <c r="D147" s="164" t="s">
        <v>144</v>
      </c>
      <c r="E147" s="164" t="s">
        <v>235</v>
      </c>
      <c r="F147" s="296"/>
      <c r="G147" s="264">
        <f>G148</f>
        <v>0</v>
      </c>
    </row>
    <row r="148" spans="1:7" ht="27" customHeight="1" hidden="1">
      <c r="A148" s="298" t="s">
        <v>234</v>
      </c>
      <c r="B148" s="269">
        <v>810</v>
      </c>
      <c r="C148" s="297" t="s">
        <v>125</v>
      </c>
      <c r="D148" s="164" t="s">
        <v>144</v>
      </c>
      <c r="E148" s="164" t="s">
        <v>235</v>
      </c>
      <c r="F148" s="296" t="s">
        <v>233</v>
      </c>
      <c r="G148" s="264">
        <f>G149</f>
        <v>0</v>
      </c>
    </row>
    <row r="149" spans="1:7" ht="27.75" customHeight="1" hidden="1">
      <c r="A149" s="298" t="s">
        <v>232</v>
      </c>
      <c r="B149" s="269">
        <v>810</v>
      </c>
      <c r="C149" s="297" t="s">
        <v>125</v>
      </c>
      <c r="D149" s="164" t="s">
        <v>144</v>
      </c>
      <c r="E149" s="164" t="s">
        <v>235</v>
      </c>
      <c r="F149" s="296" t="s">
        <v>231</v>
      </c>
      <c r="G149" s="264">
        <v>0</v>
      </c>
    </row>
    <row r="150" spans="1:7" ht="39.75" customHeight="1" hidden="1">
      <c r="A150" s="298" t="s">
        <v>290</v>
      </c>
      <c r="B150" s="269">
        <v>810</v>
      </c>
      <c r="C150" s="297" t="s">
        <v>125</v>
      </c>
      <c r="D150" s="164" t="s">
        <v>144</v>
      </c>
      <c r="E150" s="164" t="s">
        <v>289</v>
      </c>
      <c r="F150" s="296"/>
      <c r="G150" s="264">
        <f>G151</f>
        <v>0</v>
      </c>
    </row>
    <row r="151" spans="1:7" ht="27.75" customHeight="1" hidden="1">
      <c r="A151" s="298" t="s">
        <v>234</v>
      </c>
      <c r="B151" s="269">
        <v>810</v>
      </c>
      <c r="C151" s="297" t="s">
        <v>125</v>
      </c>
      <c r="D151" s="164" t="s">
        <v>144</v>
      </c>
      <c r="E151" s="164" t="s">
        <v>289</v>
      </c>
      <c r="F151" s="296" t="s">
        <v>233</v>
      </c>
      <c r="G151" s="264">
        <f>G152</f>
        <v>0</v>
      </c>
    </row>
    <row r="152" spans="1:7" ht="27.75" customHeight="1" hidden="1">
      <c r="A152" s="298" t="s">
        <v>232</v>
      </c>
      <c r="B152" s="269">
        <v>810</v>
      </c>
      <c r="C152" s="297" t="s">
        <v>125</v>
      </c>
      <c r="D152" s="164" t="s">
        <v>144</v>
      </c>
      <c r="E152" s="164" t="s">
        <v>289</v>
      </c>
      <c r="F152" s="296" t="s">
        <v>231</v>
      </c>
      <c r="G152" s="264">
        <v>0</v>
      </c>
    </row>
    <row r="153" spans="1:7" ht="27.75" customHeight="1" hidden="1">
      <c r="A153" s="302" t="s">
        <v>251</v>
      </c>
      <c r="B153" s="276">
        <v>810</v>
      </c>
      <c r="C153" s="301" t="s">
        <v>125</v>
      </c>
      <c r="D153" s="174" t="s">
        <v>144</v>
      </c>
      <c r="E153" s="174"/>
      <c r="F153" s="300"/>
      <c r="G153" s="274">
        <f>G154+G157</f>
        <v>0</v>
      </c>
    </row>
    <row r="154" spans="1:7" ht="27.75" customHeight="1" hidden="1">
      <c r="A154" s="298" t="s">
        <v>239</v>
      </c>
      <c r="B154" s="269">
        <v>810</v>
      </c>
      <c r="C154" s="297" t="s">
        <v>125</v>
      </c>
      <c r="D154" s="164" t="s">
        <v>144</v>
      </c>
      <c r="E154" s="164" t="s">
        <v>238</v>
      </c>
      <c r="F154" s="296"/>
      <c r="G154" s="264">
        <f>G155</f>
        <v>0</v>
      </c>
    </row>
    <row r="155" spans="1:7" ht="27.75" customHeight="1" hidden="1">
      <c r="A155" s="298" t="s">
        <v>234</v>
      </c>
      <c r="B155" s="269">
        <v>810</v>
      </c>
      <c r="C155" s="297" t="s">
        <v>125</v>
      </c>
      <c r="D155" s="164" t="s">
        <v>144</v>
      </c>
      <c r="E155" s="164" t="s">
        <v>238</v>
      </c>
      <c r="F155" s="296" t="s">
        <v>233</v>
      </c>
      <c r="G155" s="264">
        <f>G156</f>
        <v>0</v>
      </c>
    </row>
    <row r="156" spans="1:7" ht="27.75" customHeight="1" hidden="1">
      <c r="A156" s="298" t="s">
        <v>232</v>
      </c>
      <c r="B156" s="269">
        <v>810</v>
      </c>
      <c r="C156" s="297" t="s">
        <v>125</v>
      </c>
      <c r="D156" s="164" t="s">
        <v>144</v>
      </c>
      <c r="E156" s="164" t="s">
        <v>237</v>
      </c>
      <c r="F156" s="296" t="s">
        <v>231</v>
      </c>
      <c r="G156" s="264">
        <v>0</v>
      </c>
    </row>
    <row r="157" spans="1:7" ht="13.5" customHeight="1" hidden="1">
      <c r="A157" s="298" t="s">
        <v>236</v>
      </c>
      <c r="B157" s="269">
        <v>810</v>
      </c>
      <c r="C157" s="297" t="s">
        <v>125</v>
      </c>
      <c r="D157" s="164" t="s">
        <v>144</v>
      </c>
      <c r="E157" s="164" t="s">
        <v>235</v>
      </c>
      <c r="F157" s="296"/>
      <c r="G157" s="264">
        <f>G158</f>
        <v>0</v>
      </c>
    </row>
    <row r="158" spans="1:7" ht="18.75" customHeight="1" hidden="1">
      <c r="A158" s="298" t="s">
        <v>234</v>
      </c>
      <c r="B158" s="269">
        <v>810</v>
      </c>
      <c r="C158" s="297" t="s">
        <v>125</v>
      </c>
      <c r="D158" s="164" t="s">
        <v>144</v>
      </c>
      <c r="E158" s="164" t="s">
        <v>235</v>
      </c>
      <c r="F158" s="296" t="s">
        <v>233</v>
      </c>
      <c r="G158" s="264">
        <f>G159</f>
        <v>0</v>
      </c>
    </row>
    <row r="159" spans="1:7" ht="17.25" customHeight="1" hidden="1">
      <c r="A159" s="298" t="s">
        <v>232</v>
      </c>
      <c r="B159" s="269">
        <v>810</v>
      </c>
      <c r="C159" s="297" t="s">
        <v>125</v>
      </c>
      <c r="D159" s="164" t="s">
        <v>144</v>
      </c>
      <c r="E159" s="164" t="s">
        <v>235</v>
      </c>
      <c r="F159" s="296" t="s">
        <v>231</v>
      </c>
      <c r="G159" s="264">
        <v>0</v>
      </c>
    </row>
    <row r="160" spans="1:10" ht="26.25" customHeight="1">
      <c r="A160" s="332" t="s">
        <v>126</v>
      </c>
      <c r="B160" s="276">
        <v>810</v>
      </c>
      <c r="C160" s="301" t="s">
        <v>117</v>
      </c>
      <c r="D160" s="174"/>
      <c r="E160" s="174"/>
      <c r="F160" s="300"/>
      <c r="G160" s="274">
        <f>G161</f>
        <v>113.2</v>
      </c>
      <c r="J160" s="330"/>
    </row>
    <row r="161" spans="1:7" ht="26.25" customHeight="1">
      <c r="A161" s="332" t="s">
        <v>127</v>
      </c>
      <c r="B161" s="276">
        <v>810</v>
      </c>
      <c r="C161" s="301" t="s">
        <v>117</v>
      </c>
      <c r="D161" s="175" t="s">
        <v>128</v>
      </c>
      <c r="E161" s="174"/>
      <c r="F161" s="300"/>
      <c r="G161" s="274">
        <f>G162</f>
        <v>113.2</v>
      </c>
    </row>
    <row r="162" spans="1:7" ht="24" customHeight="1">
      <c r="A162" s="331" t="s">
        <v>288</v>
      </c>
      <c r="B162" s="269">
        <v>810</v>
      </c>
      <c r="C162" s="297" t="s">
        <v>117</v>
      </c>
      <c r="D162" s="164" t="s">
        <v>128</v>
      </c>
      <c r="E162" s="277" t="s">
        <v>287</v>
      </c>
      <c r="F162" s="164"/>
      <c r="G162" s="281">
        <f>G163</f>
        <v>113.2</v>
      </c>
    </row>
    <row r="163" spans="1:7" ht="37.5" customHeight="1">
      <c r="A163" s="331" t="s">
        <v>286</v>
      </c>
      <c r="B163" s="269">
        <v>810</v>
      </c>
      <c r="C163" s="164" t="s">
        <v>117</v>
      </c>
      <c r="D163" s="164" t="s">
        <v>128</v>
      </c>
      <c r="E163" s="277" t="s">
        <v>280</v>
      </c>
      <c r="F163" s="164"/>
      <c r="G163" s="281">
        <f>G164+G168+G166</f>
        <v>113.2</v>
      </c>
    </row>
    <row r="164" spans="1:7" ht="27.75" customHeight="1">
      <c r="A164" s="278" t="s">
        <v>246</v>
      </c>
      <c r="B164" s="269">
        <v>810</v>
      </c>
      <c r="C164" s="164" t="s">
        <v>117</v>
      </c>
      <c r="D164" s="164" t="s">
        <v>128</v>
      </c>
      <c r="E164" s="277" t="s">
        <v>280</v>
      </c>
      <c r="F164" s="164" t="s">
        <v>285</v>
      </c>
      <c r="G164" s="281">
        <f>G165+G167</f>
        <v>110</v>
      </c>
    </row>
    <row r="165" spans="1:10" ht="27.75" customHeight="1">
      <c r="A165" s="278" t="s">
        <v>245</v>
      </c>
      <c r="B165" s="269">
        <v>810</v>
      </c>
      <c r="C165" s="164" t="s">
        <v>117</v>
      </c>
      <c r="D165" s="164" t="s">
        <v>128</v>
      </c>
      <c r="E165" s="277" t="s">
        <v>280</v>
      </c>
      <c r="F165" s="164" t="s">
        <v>284</v>
      </c>
      <c r="G165" s="264">
        <v>84.5</v>
      </c>
      <c r="J165" s="330"/>
    </row>
    <row r="166" spans="1:11" ht="13.5" customHeight="1">
      <c r="A166" s="278" t="s">
        <v>283</v>
      </c>
      <c r="B166" s="269">
        <v>810</v>
      </c>
      <c r="C166" s="164" t="s">
        <v>117</v>
      </c>
      <c r="D166" s="164" t="s">
        <v>128</v>
      </c>
      <c r="E166" s="277" t="s">
        <v>280</v>
      </c>
      <c r="F166" s="164" t="s">
        <v>282</v>
      </c>
      <c r="G166" s="264">
        <v>1</v>
      </c>
      <c r="I166" s="271"/>
      <c r="J166" s="271"/>
      <c r="K166" s="271"/>
    </row>
    <row r="167" spans="1:9" ht="12.75" customHeight="1">
      <c r="A167" s="278" t="s">
        <v>244</v>
      </c>
      <c r="B167" s="269">
        <v>810</v>
      </c>
      <c r="C167" s="164" t="s">
        <v>117</v>
      </c>
      <c r="D167" s="164" t="s">
        <v>128</v>
      </c>
      <c r="E167" s="277" t="s">
        <v>280</v>
      </c>
      <c r="F167" s="164" t="s">
        <v>281</v>
      </c>
      <c r="G167" s="264">
        <v>25.5</v>
      </c>
      <c r="I167" s="271"/>
    </row>
    <row r="168" spans="1:10" ht="28.5" customHeight="1">
      <c r="A168" s="278" t="s">
        <v>227</v>
      </c>
      <c r="B168" s="269">
        <v>810</v>
      </c>
      <c r="C168" s="164" t="s">
        <v>117</v>
      </c>
      <c r="D168" s="164" t="s">
        <v>128</v>
      </c>
      <c r="E168" s="277" t="s">
        <v>280</v>
      </c>
      <c r="F168" s="164" t="s">
        <v>233</v>
      </c>
      <c r="G168" s="264">
        <f>G169</f>
        <v>2.2</v>
      </c>
      <c r="J168" s="330"/>
    </row>
    <row r="169" spans="1:7" ht="30" customHeight="1">
      <c r="A169" s="278" t="s">
        <v>226</v>
      </c>
      <c r="B169" s="269">
        <v>810</v>
      </c>
      <c r="C169" s="164" t="s">
        <v>117</v>
      </c>
      <c r="D169" s="164" t="s">
        <v>128</v>
      </c>
      <c r="E169" s="277" t="s">
        <v>280</v>
      </c>
      <c r="F169" s="164" t="s">
        <v>231</v>
      </c>
      <c r="G169" s="264">
        <v>2.2</v>
      </c>
    </row>
    <row r="170" spans="1:7" ht="25.5" customHeight="1" hidden="1">
      <c r="A170" s="163" t="s">
        <v>130</v>
      </c>
      <c r="B170" s="276">
        <v>810</v>
      </c>
      <c r="C170" s="174" t="s">
        <v>119</v>
      </c>
      <c r="D170" s="174"/>
      <c r="E170" s="293"/>
      <c r="F170" s="300"/>
      <c r="G170" s="329">
        <f>G171</f>
        <v>0</v>
      </c>
    </row>
    <row r="171" spans="1:7" ht="27" customHeight="1" hidden="1">
      <c r="A171" s="273" t="s">
        <v>131</v>
      </c>
      <c r="B171" s="276">
        <v>810</v>
      </c>
      <c r="C171" s="174" t="s">
        <v>119</v>
      </c>
      <c r="D171" s="174" t="s">
        <v>132</v>
      </c>
      <c r="E171" s="328"/>
      <c r="F171" s="327"/>
      <c r="G171" s="274">
        <f>G172+G176+G182</f>
        <v>0</v>
      </c>
    </row>
    <row r="172" spans="1:7" ht="54" customHeight="1" hidden="1">
      <c r="A172" s="319" t="s">
        <v>279</v>
      </c>
      <c r="B172" s="269">
        <v>810</v>
      </c>
      <c r="C172" s="164" t="s">
        <v>119</v>
      </c>
      <c r="D172" s="164" t="s">
        <v>132</v>
      </c>
      <c r="E172" s="326" t="s">
        <v>278</v>
      </c>
      <c r="F172" s="261"/>
      <c r="G172" s="264">
        <f>G173</f>
        <v>0</v>
      </c>
    </row>
    <row r="173" spans="1:7" ht="27" customHeight="1" hidden="1">
      <c r="A173" s="172" t="s">
        <v>277</v>
      </c>
      <c r="B173" s="276">
        <v>810</v>
      </c>
      <c r="C173" s="174" t="s">
        <v>119</v>
      </c>
      <c r="D173" s="174" t="s">
        <v>132</v>
      </c>
      <c r="E173" s="318" t="s">
        <v>276</v>
      </c>
      <c r="F173" s="327"/>
      <c r="G173" s="274">
        <f>G174</f>
        <v>0</v>
      </c>
    </row>
    <row r="174" spans="1:7" ht="30.75" customHeight="1" hidden="1">
      <c r="A174" s="278" t="s">
        <v>227</v>
      </c>
      <c r="B174" s="269">
        <v>810</v>
      </c>
      <c r="C174" s="164" t="s">
        <v>119</v>
      </c>
      <c r="D174" s="164" t="s">
        <v>132</v>
      </c>
      <c r="E174" s="326" t="s">
        <v>276</v>
      </c>
      <c r="F174" s="164" t="s">
        <v>233</v>
      </c>
      <c r="G174" s="264">
        <f>G175</f>
        <v>0</v>
      </c>
    </row>
    <row r="175" spans="1:7" ht="42.75" customHeight="1" hidden="1">
      <c r="A175" s="278" t="s">
        <v>226</v>
      </c>
      <c r="B175" s="269">
        <v>810</v>
      </c>
      <c r="C175" s="164" t="s">
        <v>119</v>
      </c>
      <c r="D175" s="164" t="s">
        <v>132</v>
      </c>
      <c r="E175" s="326" t="s">
        <v>276</v>
      </c>
      <c r="F175" s="164" t="s">
        <v>231</v>
      </c>
      <c r="G175" s="264">
        <v>0</v>
      </c>
    </row>
    <row r="176" spans="1:7" ht="42.75" customHeight="1" hidden="1">
      <c r="A176" s="294" t="s">
        <v>275</v>
      </c>
      <c r="B176" s="284">
        <v>810</v>
      </c>
      <c r="C176" s="283" t="s">
        <v>119</v>
      </c>
      <c r="D176" s="283" t="s">
        <v>132</v>
      </c>
      <c r="E176" s="323">
        <v>5030088280</v>
      </c>
      <c r="F176" s="285"/>
      <c r="G176" s="291">
        <f>G177</f>
        <v>0</v>
      </c>
    </row>
    <row r="177" spans="1:7" ht="30.75" customHeight="1" hidden="1">
      <c r="A177" s="278" t="s">
        <v>227</v>
      </c>
      <c r="B177" s="269">
        <v>810</v>
      </c>
      <c r="C177" s="164" t="s">
        <v>119</v>
      </c>
      <c r="D177" s="164" t="s">
        <v>132</v>
      </c>
      <c r="E177" s="325" t="s">
        <v>269</v>
      </c>
      <c r="F177" s="164" t="s">
        <v>233</v>
      </c>
      <c r="G177" s="281">
        <f>G181</f>
        <v>0</v>
      </c>
    </row>
    <row r="178" spans="1:7" ht="78" customHeight="1" hidden="1">
      <c r="A178" s="278" t="s">
        <v>226</v>
      </c>
      <c r="B178" s="269">
        <v>810</v>
      </c>
      <c r="C178" s="164" t="s">
        <v>119</v>
      </c>
      <c r="D178" s="164" t="s">
        <v>132</v>
      </c>
      <c r="E178" s="325" t="s">
        <v>271</v>
      </c>
      <c r="F178" s="164" t="s">
        <v>274</v>
      </c>
      <c r="G178" s="264"/>
    </row>
    <row r="179" spans="1:7" ht="30.75" customHeight="1" hidden="1">
      <c r="A179" s="278" t="s">
        <v>273</v>
      </c>
      <c r="B179" s="269">
        <v>810</v>
      </c>
      <c r="C179" s="164" t="s">
        <v>119</v>
      </c>
      <c r="D179" s="164" t="s">
        <v>132</v>
      </c>
      <c r="E179" s="325" t="s">
        <v>271</v>
      </c>
      <c r="F179" s="170"/>
      <c r="G179" s="281"/>
    </row>
    <row r="180" spans="1:7" ht="30.75" customHeight="1" hidden="1">
      <c r="A180" s="319" t="s">
        <v>272</v>
      </c>
      <c r="B180" s="269">
        <v>810</v>
      </c>
      <c r="C180" s="164" t="s">
        <v>119</v>
      </c>
      <c r="D180" s="164" t="s">
        <v>132</v>
      </c>
      <c r="E180" s="325" t="s">
        <v>271</v>
      </c>
      <c r="F180" s="164" t="s">
        <v>270</v>
      </c>
      <c r="G180" s="281"/>
    </row>
    <row r="181" spans="1:7" ht="27.75" customHeight="1" hidden="1">
      <c r="A181" s="278" t="s">
        <v>226</v>
      </c>
      <c r="B181" s="269">
        <v>810</v>
      </c>
      <c r="C181" s="164" t="s">
        <v>119</v>
      </c>
      <c r="D181" s="164" t="s">
        <v>132</v>
      </c>
      <c r="E181" s="325" t="s">
        <v>269</v>
      </c>
      <c r="F181" s="164" t="s">
        <v>231</v>
      </c>
      <c r="G181" s="264">
        <v>0</v>
      </c>
    </row>
    <row r="182" spans="1:7" ht="27" customHeight="1" hidden="1">
      <c r="A182" s="270" t="s">
        <v>268</v>
      </c>
      <c r="B182" s="276">
        <v>810</v>
      </c>
      <c r="C182" s="174" t="s">
        <v>119</v>
      </c>
      <c r="D182" s="174" t="s">
        <v>132</v>
      </c>
      <c r="E182" s="324" t="s">
        <v>267</v>
      </c>
      <c r="F182" s="300"/>
      <c r="G182" s="274">
        <f>G183</f>
        <v>0</v>
      </c>
    </row>
    <row r="183" spans="1:7" ht="33" customHeight="1" hidden="1">
      <c r="A183" s="278" t="s">
        <v>227</v>
      </c>
      <c r="B183" s="322">
        <v>810</v>
      </c>
      <c r="C183" s="288" t="s">
        <v>119</v>
      </c>
      <c r="D183" s="288" t="s">
        <v>132</v>
      </c>
      <c r="E183" s="321" t="s">
        <v>267</v>
      </c>
      <c r="F183" s="296" t="s">
        <v>233</v>
      </c>
      <c r="G183" s="264">
        <f>G184</f>
        <v>0</v>
      </c>
    </row>
    <row r="184" spans="1:7" ht="32.25" customHeight="1" hidden="1">
      <c r="A184" s="278" t="s">
        <v>226</v>
      </c>
      <c r="B184" s="322">
        <v>810</v>
      </c>
      <c r="C184" s="288" t="s">
        <v>119</v>
      </c>
      <c r="D184" s="288" t="s">
        <v>132</v>
      </c>
      <c r="E184" s="321" t="s">
        <v>267</v>
      </c>
      <c r="F184" s="296" t="s">
        <v>231</v>
      </c>
      <c r="G184" s="264">
        <v>0</v>
      </c>
    </row>
    <row r="185" spans="1:7" ht="21" customHeight="1">
      <c r="A185" s="294" t="s">
        <v>266</v>
      </c>
      <c r="B185" s="284">
        <v>810</v>
      </c>
      <c r="C185" s="283" t="s">
        <v>128</v>
      </c>
      <c r="D185" s="283"/>
      <c r="E185" s="323"/>
      <c r="F185" s="300"/>
      <c r="G185" s="274">
        <f>G186</f>
        <v>15</v>
      </c>
    </row>
    <row r="186" spans="1:7" ht="20.25" customHeight="1">
      <c r="A186" s="278" t="s">
        <v>265</v>
      </c>
      <c r="B186" s="322">
        <v>810</v>
      </c>
      <c r="C186" s="288" t="s">
        <v>128</v>
      </c>
      <c r="D186" s="288" t="s">
        <v>129</v>
      </c>
      <c r="E186" s="321" t="s">
        <v>264</v>
      </c>
      <c r="F186" s="296"/>
      <c r="G186" s="264">
        <f>G187</f>
        <v>15</v>
      </c>
    </row>
    <row r="187" spans="1:7" ht="24" customHeight="1">
      <c r="A187" s="278" t="s">
        <v>227</v>
      </c>
      <c r="B187" s="322">
        <v>810</v>
      </c>
      <c r="C187" s="288" t="s">
        <v>128</v>
      </c>
      <c r="D187" s="288" t="s">
        <v>129</v>
      </c>
      <c r="E187" s="321" t="s">
        <v>264</v>
      </c>
      <c r="F187" s="296" t="s">
        <v>233</v>
      </c>
      <c r="G187" s="264">
        <f>G188</f>
        <v>15</v>
      </c>
    </row>
    <row r="188" spans="1:7" ht="23.25" customHeight="1">
      <c r="A188" s="278" t="s">
        <v>226</v>
      </c>
      <c r="B188" s="322">
        <v>810</v>
      </c>
      <c r="C188" s="288" t="s">
        <v>128</v>
      </c>
      <c r="D188" s="288" t="s">
        <v>129</v>
      </c>
      <c r="E188" s="321" t="s">
        <v>264</v>
      </c>
      <c r="F188" s="296" t="s">
        <v>231</v>
      </c>
      <c r="G188" s="264">
        <v>15</v>
      </c>
    </row>
    <row r="189" spans="1:7" ht="24.75" customHeight="1" hidden="1">
      <c r="A189" s="172" t="s">
        <v>133</v>
      </c>
      <c r="B189" s="284">
        <v>810</v>
      </c>
      <c r="C189" s="283" t="s">
        <v>134</v>
      </c>
      <c r="D189" s="285"/>
      <c r="E189" s="182"/>
      <c r="F189" s="320"/>
      <c r="G189" s="291">
        <f>G209+G205</f>
        <v>1214.9</v>
      </c>
    </row>
    <row r="190" spans="1:7" ht="21.75" customHeight="1" hidden="1">
      <c r="A190" s="172" t="s">
        <v>135</v>
      </c>
      <c r="B190" s="284">
        <v>810</v>
      </c>
      <c r="C190" s="283" t="s">
        <v>134</v>
      </c>
      <c r="D190" s="283" t="s">
        <v>115</v>
      </c>
      <c r="E190" s="182"/>
      <c r="F190" s="283"/>
      <c r="G190" s="291">
        <f>G191+G195</f>
        <v>0</v>
      </c>
    </row>
    <row r="191" spans="1:7" ht="23.25" customHeight="1" hidden="1">
      <c r="A191" s="169" t="s">
        <v>263</v>
      </c>
      <c r="B191" s="269">
        <v>810</v>
      </c>
      <c r="C191" s="164" t="s">
        <v>134</v>
      </c>
      <c r="D191" s="164" t="s">
        <v>115</v>
      </c>
      <c r="E191" s="161" t="s">
        <v>262</v>
      </c>
      <c r="F191" s="164"/>
      <c r="G191" s="264">
        <f>G192</f>
        <v>0</v>
      </c>
    </row>
    <row r="192" spans="1:7" ht="37.5" customHeight="1" hidden="1">
      <c r="A192" s="273" t="s">
        <v>253</v>
      </c>
      <c r="B192" s="269">
        <v>810</v>
      </c>
      <c r="C192" s="164" t="s">
        <v>134</v>
      </c>
      <c r="D192" s="164" t="s">
        <v>115</v>
      </c>
      <c r="E192" s="292" t="s">
        <v>252</v>
      </c>
      <c r="F192" s="261"/>
      <c r="G192" s="264">
        <f>G193</f>
        <v>0</v>
      </c>
    </row>
    <row r="193" spans="1:7" ht="16.5" customHeight="1" hidden="1">
      <c r="A193" s="319" t="s">
        <v>234</v>
      </c>
      <c r="B193" s="269">
        <v>810</v>
      </c>
      <c r="C193" s="164" t="s">
        <v>134</v>
      </c>
      <c r="D193" s="164" t="s">
        <v>115</v>
      </c>
      <c r="E193" s="292" t="s">
        <v>252</v>
      </c>
      <c r="F193" s="261">
        <v>240</v>
      </c>
      <c r="G193" s="264">
        <f>G194</f>
        <v>0</v>
      </c>
    </row>
    <row r="194" spans="1:7" ht="18.75" customHeight="1" hidden="1">
      <c r="A194" s="169" t="s">
        <v>242</v>
      </c>
      <c r="B194" s="269">
        <v>810</v>
      </c>
      <c r="C194" s="164" t="s">
        <v>134</v>
      </c>
      <c r="D194" s="164" t="s">
        <v>115</v>
      </c>
      <c r="E194" s="292" t="s">
        <v>252</v>
      </c>
      <c r="F194" s="261">
        <v>244</v>
      </c>
      <c r="G194" s="264">
        <v>0</v>
      </c>
    </row>
    <row r="195" spans="1:7" ht="19.5" customHeight="1" hidden="1">
      <c r="A195" s="270" t="s">
        <v>261</v>
      </c>
      <c r="B195" s="269">
        <v>810</v>
      </c>
      <c r="C195" s="174" t="s">
        <v>134</v>
      </c>
      <c r="D195" s="174" t="s">
        <v>115</v>
      </c>
      <c r="E195" s="174" t="s">
        <v>260</v>
      </c>
      <c r="F195" s="174"/>
      <c r="G195" s="274">
        <f>G196</f>
        <v>0</v>
      </c>
    </row>
    <row r="196" spans="1:7" ht="21.75" customHeight="1" hidden="1">
      <c r="A196" s="278" t="s">
        <v>227</v>
      </c>
      <c r="B196" s="269">
        <v>810</v>
      </c>
      <c r="C196" s="164" t="s">
        <v>134</v>
      </c>
      <c r="D196" s="164" t="s">
        <v>115</v>
      </c>
      <c r="E196" s="288" t="s">
        <v>260</v>
      </c>
      <c r="F196" s="269">
        <v>240</v>
      </c>
      <c r="G196" s="264">
        <f>G197</f>
        <v>0</v>
      </c>
    </row>
    <row r="197" spans="1:7" ht="21" customHeight="1" hidden="1">
      <c r="A197" s="278" t="s">
        <v>226</v>
      </c>
      <c r="B197" s="269">
        <v>810</v>
      </c>
      <c r="C197" s="164" t="s">
        <v>134</v>
      </c>
      <c r="D197" s="164" t="s">
        <v>115</v>
      </c>
      <c r="E197" s="288" t="s">
        <v>260</v>
      </c>
      <c r="F197" s="269">
        <v>244</v>
      </c>
      <c r="G197" s="264">
        <v>0</v>
      </c>
    </row>
    <row r="198" spans="1:7" ht="25.5" customHeight="1" hidden="1">
      <c r="A198" s="270" t="s">
        <v>136</v>
      </c>
      <c r="B198" s="276">
        <v>810</v>
      </c>
      <c r="C198" s="174" t="s">
        <v>134</v>
      </c>
      <c r="D198" s="174" t="s">
        <v>117</v>
      </c>
      <c r="E198" s="318"/>
      <c r="F198" s="276"/>
      <c r="G198" s="274">
        <f>G199+G203+G206</f>
        <v>0</v>
      </c>
    </row>
    <row r="199" spans="1:7" ht="24.75" customHeight="1" hidden="1">
      <c r="A199" s="270" t="s">
        <v>259</v>
      </c>
      <c r="B199" s="276">
        <v>810</v>
      </c>
      <c r="C199" s="174" t="s">
        <v>134</v>
      </c>
      <c r="D199" s="174" t="s">
        <v>117</v>
      </c>
      <c r="E199" s="318" t="s">
        <v>258</v>
      </c>
      <c r="F199" s="174"/>
      <c r="G199" s="274">
        <f>G200</f>
        <v>0</v>
      </c>
    </row>
    <row r="200" spans="1:10" ht="22.5" customHeight="1" hidden="1">
      <c r="A200" s="177" t="s">
        <v>257</v>
      </c>
      <c r="B200" s="269">
        <v>810</v>
      </c>
      <c r="C200" s="164" t="s">
        <v>134</v>
      </c>
      <c r="D200" s="317" t="s">
        <v>117</v>
      </c>
      <c r="E200" s="161" t="s">
        <v>256</v>
      </c>
      <c r="F200" s="269"/>
      <c r="G200" s="316">
        <f>G201</f>
        <v>0</v>
      </c>
      <c r="J200" s="271"/>
    </row>
    <row r="201" spans="1:7" ht="21.75" customHeight="1" hidden="1">
      <c r="A201" s="290" t="s">
        <v>234</v>
      </c>
      <c r="B201" s="269">
        <v>810</v>
      </c>
      <c r="C201" s="164" t="s">
        <v>134</v>
      </c>
      <c r="D201" s="164" t="s">
        <v>117</v>
      </c>
      <c r="E201" s="161" t="s">
        <v>256</v>
      </c>
      <c r="F201" s="164" t="s">
        <v>233</v>
      </c>
      <c r="G201" s="316">
        <f>G202</f>
        <v>0</v>
      </c>
    </row>
    <row r="202" spans="1:7" ht="25.5" customHeight="1" hidden="1">
      <c r="A202" s="289" t="s">
        <v>232</v>
      </c>
      <c r="B202" s="269">
        <v>810</v>
      </c>
      <c r="C202" s="164" t="s">
        <v>134</v>
      </c>
      <c r="D202" s="164" t="s">
        <v>117</v>
      </c>
      <c r="E202" s="161" t="s">
        <v>256</v>
      </c>
      <c r="F202" s="296" t="s">
        <v>231</v>
      </c>
      <c r="G202" s="281">
        <v>0</v>
      </c>
    </row>
    <row r="203" spans="1:7" ht="27.75" customHeight="1" hidden="1">
      <c r="A203" s="270" t="s">
        <v>255</v>
      </c>
      <c r="B203" s="276">
        <v>810</v>
      </c>
      <c r="C203" s="174" t="s">
        <v>134</v>
      </c>
      <c r="D203" s="174" t="s">
        <v>117</v>
      </c>
      <c r="E203" s="174" t="s">
        <v>254</v>
      </c>
      <c r="F203" s="276"/>
      <c r="G203" s="274">
        <f>G204</f>
        <v>0</v>
      </c>
    </row>
    <row r="204" spans="1:7" ht="32.25" customHeight="1" hidden="1">
      <c r="A204" s="278" t="s">
        <v>234</v>
      </c>
      <c r="B204" s="269">
        <v>810</v>
      </c>
      <c r="C204" s="164" t="s">
        <v>134</v>
      </c>
      <c r="D204" s="164" t="s">
        <v>117</v>
      </c>
      <c r="E204" s="288" t="s">
        <v>254</v>
      </c>
      <c r="F204" s="164" t="s">
        <v>233</v>
      </c>
      <c r="G204" s="264">
        <f>G205</f>
        <v>0</v>
      </c>
    </row>
    <row r="205" spans="1:7" ht="20.25" customHeight="1" hidden="1">
      <c r="A205" s="315" t="s">
        <v>135</v>
      </c>
      <c r="B205" s="314">
        <v>810</v>
      </c>
      <c r="C205" s="312" t="s">
        <v>134</v>
      </c>
      <c r="D205" s="312" t="s">
        <v>115</v>
      </c>
      <c r="E205" s="313"/>
      <c r="F205" s="312"/>
      <c r="G205" s="311">
        <f>G206</f>
        <v>0</v>
      </c>
    </row>
    <row r="206" spans="1:7" ht="37.5" customHeight="1" hidden="1">
      <c r="A206" s="310" t="s">
        <v>253</v>
      </c>
      <c r="B206" s="307">
        <v>810</v>
      </c>
      <c r="C206" s="306" t="s">
        <v>134</v>
      </c>
      <c r="D206" s="306" t="s">
        <v>115</v>
      </c>
      <c r="E206" s="305" t="s">
        <v>252</v>
      </c>
      <c r="F206" s="304"/>
      <c r="G206" s="303">
        <f>G207</f>
        <v>0</v>
      </c>
    </row>
    <row r="207" spans="1:7" ht="25.5" customHeight="1" hidden="1">
      <c r="A207" s="309" t="s">
        <v>234</v>
      </c>
      <c r="B207" s="307">
        <v>810</v>
      </c>
      <c r="C207" s="306" t="s">
        <v>134</v>
      </c>
      <c r="D207" s="306" t="s">
        <v>115</v>
      </c>
      <c r="E207" s="305" t="s">
        <v>252</v>
      </c>
      <c r="F207" s="304">
        <v>240</v>
      </c>
      <c r="G207" s="303">
        <f>G208</f>
        <v>0</v>
      </c>
    </row>
    <row r="208" spans="1:7" ht="24.75" customHeight="1" hidden="1">
      <c r="A208" s="308" t="s">
        <v>242</v>
      </c>
      <c r="B208" s="307">
        <v>810</v>
      </c>
      <c r="C208" s="306" t="s">
        <v>134</v>
      </c>
      <c r="D208" s="306" t="s">
        <v>115</v>
      </c>
      <c r="E208" s="305" t="s">
        <v>252</v>
      </c>
      <c r="F208" s="304">
        <v>244</v>
      </c>
      <c r="G208" s="303">
        <v>0</v>
      </c>
    </row>
    <row r="209" spans="1:7" ht="27" customHeight="1">
      <c r="A209" s="172" t="s">
        <v>137</v>
      </c>
      <c r="B209" s="276">
        <v>810</v>
      </c>
      <c r="C209" s="174" t="s">
        <v>134</v>
      </c>
      <c r="D209" s="174" t="s">
        <v>128</v>
      </c>
      <c r="E209" s="174"/>
      <c r="F209" s="174"/>
      <c r="G209" s="274">
        <f>G217+G240+G242+G222</f>
        <v>1214.9</v>
      </c>
    </row>
    <row r="210" spans="1:7" ht="29.25" customHeight="1" hidden="1">
      <c r="A210" s="302" t="s">
        <v>251</v>
      </c>
      <c r="B210" s="276">
        <v>810</v>
      </c>
      <c r="C210" s="301" t="s">
        <v>134</v>
      </c>
      <c r="D210" s="174" t="s">
        <v>128</v>
      </c>
      <c r="E210" s="174"/>
      <c r="F210" s="300"/>
      <c r="G210" s="274">
        <f>G211+G214</f>
        <v>0</v>
      </c>
    </row>
    <row r="211" spans="1:7" ht="26.25" customHeight="1" hidden="1">
      <c r="A211" s="298" t="s">
        <v>239</v>
      </c>
      <c r="B211" s="269">
        <v>810</v>
      </c>
      <c r="C211" s="297" t="s">
        <v>134</v>
      </c>
      <c r="D211" s="164" t="s">
        <v>128</v>
      </c>
      <c r="E211" s="164" t="s">
        <v>238</v>
      </c>
      <c r="F211" s="296"/>
      <c r="G211" s="264">
        <f>G212</f>
        <v>0</v>
      </c>
    </row>
    <row r="212" spans="1:7" ht="31.5" customHeight="1" hidden="1">
      <c r="A212" s="298" t="s">
        <v>234</v>
      </c>
      <c r="B212" s="269">
        <v>810</v>
      </c>
      <c r="C212" s="297" t="s">
        <v>134</v>
      </c>
      <c r="D212" s="164" t="s">
        <v>128</v>
      </c>
      <c r="E212" s="164" t="s">
        <v>238</v>
      </c>
      <c r="F212" s="296" t="s">
        <v>233</v>
      </c>
      <c r="G212" s="264">
        <f>G213</f>
        <v>0</v>
      </c>
    </row>
    <row r="213" spans="1:7" s="299" customFormat="1" ht="13.5" customHeight="1" hidden="1">
      <c r="A213" s="298" t="s">
        <v>232</v>
      </c>
      <c r="B213" s="269">
        <v>810</v>
      </c>
      <c r="C213" s="297" t="s">
        <v>134</v>
      </c>
      <c r="D213" s="164" t="s">
        <v>128</v>
      </c>
      <c r="E213" s="164" t="s">
        <v>237</v>
      </c>
      <c r="F213" s="296" t="s">
        <v>231</v>
      </c>
      <c r="G213" s="264">
        <v>0</v>
      </c>
    </row>
    <row r="214" spans="1:7" ht="16.5" customHeight="1" hidden="1">
      <c r="A214" s="298" t="s">
        <v>236</v>
      </c>
      <c r="B214" s="269">
        <v>810</v>
      </c>
      <c r="C214" s="297" t="s">
        <v>134</v>
      </c>
      <c r="D214" s="164" t="s">
        <v>128</v>
      </c>
      <c r="E214" s="164" t="s">
        <v>235</v>
      </c>
      <c r="F214" s="296"/>
      <c r="G214" s="264">
        <f>G215</f>
        <v>0</v>
      </c>
    </row>
    <row r="215" spans="1:7" ht="25.5" customHeight="1" hidden="1">
      <c r="A215" s="298" t="s">
        <v>234</v>
      </c>
      <c r="B215" s="269">
        <v>810</v>
      </c>
      <c r="C215" s="297" t="s">
        <v>134</v>
      </c>
      <c r="D215" s="164" t="s">
        <v>128</v>
      </c>
      <c r="E215" s="164" t="s">
        <v>235</v>
      </c>
      <c r="F215" s="296" t="s">
        <v>233</v>
      </c>
      <c r="G215" s="264">
        <f>G216</f>
        <v>0</v>
      </c>
    </row>
    <row r="216" spans="1:7" ht="21.75" customHeight="1" hidden="1">
      <c r="A216" s="298" t="s">
        <v>232</v>
      </c>
      <c r="B216" s="269">
        <v>810</v>
      </c>
      <c r="C216" s="297" t="s">
        <v>134</v>
      </c>
      <c r="D216" s="164" t="s">
        <v>128</v>
      </c>
      <c r="E216" s="164" t="s">
        <v>235</v>
      </c>
      <c r="F216" s="296" t="s">
        <v>231</v>
      </c>
      <c r="G216" s="264">
        <v>0</v>
      </c>
    </row>
    <row r="217" spans="1:7" ht="23.25" customHeight="1">
      <c r="A217" s="294" t="s">
        <v>137</v>
      </c>
      <c r="B217" s="276">
        <v>810</v>
      </c>
      <c r="C217" s="174" t="s">
        <v>134</v>
      </c>
      <c r="D217" s="174" t="s">
        <v>128</v>
      </c>
      <c r="E217" s="174" t="s">
        <v>250</v>
      </c>
      <c r="F217" s="276"/>
      <c r="G217" s="274">
        <f>G218</f>
        <v>396.9</v>
      </c>
    </row>
    <row r="218" spans="1:7" ht="24.75" customHeight="1">
      <c r="A218" s="295" t="s">
        <v>249</v>
      </c>
      <c r="B218" s="269">
        <v>810</v>
      </c>
      <c r="C218" s="164" t="s">
        <v>134</v>
      </c>
      <c r="D218" s="164" t="s">
        <v>128</v>
      </c>
      <c r="E218" s="164" t="s">
        <v>248</v>
      </c>
      <c r="F218" s="269"/>
      <c r="G218" s="264">
        <f>G219</f>
        <v>396.9</v>
      </c>
    </row>
    <row r="219" spans="1:7" ht="27" customHeight="1">
      <c r="A219" s="169" t="s">
        <v>234</v>
      </c>
      <c r="B219" s="269">
        <v>810</v>
      </c>
      <c r="C219" s="164" t="s">
        <v>134</v>
      </c>
      <c r="D219" s="164" t="s">
        <v>128</v>
      </c>
      <c r="E219" s="164" t="s">
        <v>248</v>
      </c>
      <c r="F219" s="164" t="s">
        <v>233</v>
      </c>
      <c r="G219" s="281">
        <f>G220</f>
        <v>396.9</v>
      </c>
    </row>
    <row r="220" spans="1:7" ht="25.5" customHeight="1">
      <c r="A220" s="169" t="s">
        <v>242</v>
      </c>
      <c r="B220" s="269">
        <v>810</v>
      </c>
      <c r="C220" s="164" t="s">
        <v>134</v>
      </c>
      <c r="D220" s="164" t="s">
        <v>128</v>
      </c>
      <c r="E220" s="164" t="s">
        <v>248</v>
      </c>
      <c r="F220" s="164" t="s">
        <v>231</v>
      </c>
      <c r="G220" s="264">
        <v>396.9</v>
      </c>
    </row>
    <row r="221" spans="1:7" ht="25.5" customHeight="1">
      <c r="A221" s="416" t="s">
        <v>413</v>
      </c>
      <c r="B221" s="417">
        <v>810</v>
      </c>
      <c r="C221" s="418" t="s">
        <v>134</v>
      </c>
      <c r="D221" s="418" t="s">
        <v>128</v>
      </c>
      <c r="E221" s="419"/>
      <c r="F221" s="418"/>
      <c r="G221" s="420"/>
    </row>
    <row r="222" spans="1:7" ht="25.5" customHeight="1">
      <c r="A222" s="421" t="s">
        <v>414</v>
      </c>
      <c r="B222" s="484">
        <v>810</v>
      </c>
      <c r="C222" s="403" t="s">
        <v>134</v>
      </c>
      <c r="D222" s="403" t="s">
        <v>128</v>
      </c>
      <c r="E222" s="485" t="s">
        <v>415</v>
      </c>
      <c r="F222" s="403"/>
      <c r="G222" s="405">
        <f>G223</f>
        <v>635.1</v>
      </c>
    </row>
    <row r="223" spans="1:7" ht="25.5" customHeight="1">
      <c r="A223" s="396" t="s">
        <v>416</v>
      </c>
      <c r="B223" s="397">
        <v>810</v>
      </c>
      <c r="C223" s="426" t="s">
        <v>134</v>
      </c>
      <c r="D223" s="427" t="s">
        <v>128</v>
      </c>
      <c r="E223" s="424" t="s">
        <v>415</v>
      </c>
      <c r="F223" s="356" t="s">
        <v>233</v>
      </c>
      <c r="G223" s="400">
        <f>G224</f>
        <v>635.1</v>
      </c>
    </row>
    <row r="224" spans="1:7" ht="31.5" customHeight="1">
      <c r="A224" s="428" t="s">
        <v>232</v>
      </c>
      <c r="B224" s="397">
        <v>810</v>
      </c>
      <c r="C224" s="356" t="s">
        <v>134</v>
      </c>
      <c r="D224" s="398" t="s">
        <v>128</v>
      </c>
      <c r="E224" s="424" t="s">
        <v>415</v>
      </c>
      <c r="F224" s="356" t="s">
        <v>231</v>
      </c>
      <c r="G224" s="400">
        <v>635.1</v>
      </c>
    </row>
    <row r="225" spans="1:7" ht="30.75" customHeight="1" hidden="1">
      <c r="A225" s="278" t="s">
        <v>246</v>
      </c>
      <c r="B225" s="269">
        <v>810</v>
      </c>
      <c r="C225" s="164" t="s">
        <v>134</v>
      </c>
      <c r="D225" s="164" t="s">
        <v>128</v>
      </c>
      <c r="E225" s="288" t="s">
        <v>243</v>
      </c>
      <c r="F225" s="269">
        <v>120</v>
      </c>
      <c r="G225" s="264">
        <f>G226+G227</f>
        <v>0</v>
      </c>
    </row>
    <row r="226" spans="1:7" ht="24.75" customHeight="1" hidden="1">
      <c r="A226" s="278" t="s">
        <v>245</v>
      </c>
      <c r="B226" s="269">
        <v>810</v>
      </c>
      <c r="C226" s="164" t="s">
        <v>134</v>
      </c>
      <c r="D226" s="164" t="s">
        <v>128</v>
      </c>
      <c r="E226" s="288" t="s">
        <v>243</v>
      </c>
      <c r="F226" s="269">
        <v>121</v>
      </c>
      <c r="G226" s="264">
        <v>0</v>
      </c>
    </row>
    <row r="227" spans="1:7" ht="27.75" customHeight="1" hidden="1">
      <c r="A227" s="278" t="s">
        <v>244</v>
      </c>
      <c r="B227" s="269">
        <v>810</v>
      </c>
      <c r="C227" s="164" t="s">
        <v>134</v>
      </c>
      <c r="D227" s="164" t="s">
        <v>128</v>
      </c>
      <c r="E227" s="288" t="s">
        <v>243</v>
      </c>
      <c r="F227" s="269">
        <v>129</v>
      </c>
      <c r="G227" s="264">
        <v>0</v>
      </c>
    </row>
    <row r="228" spans="1:7" ht="28.5" customHeight="1" hidden="1">
      <c r="A228" s="169" t="s">
        <v>234</v>
      </c>
      <c r="B228" s="269">
        <v>810</v>
      </c>
      <c r="C228" s="164" t="s">
        <v>134</v>
      </c>
      <c r="D228" s="164" t="s">
        <v>128</v>
      </c>
      <c r="E228" s="292" t="s">
        <v>241</v>
      </c>
      <c r="F228" s="164" t="s">
        <v>233</v>
      </c>
      <c r="G228" s="264">
        <f>G229</f>
        <v>0</v>
      </c>
    </row>
    <row r="229" spans="1:7" ht="30.75" customHeight="1" hidden="1">
      <c r="A229" s="169" t="s">
        <v>242</v>
      </c>
      <c r="B229" s="269">
        <v>810</v>
      </c>
      <c r="C229" s="164" t="s">
        <v>134</v>
      </c>
      <c r="D229" s="164" t="s">
        <v>128</v>
      </c>
      <c r="E229" s="292" t="s">
        <v>241</v>
      </c>
      <c r="F229" s="164" t="s">
        <v>231</v>
      </c>
      <c r="G229" s="264">
        <v>0</v>
      </c>
    </row>
    <row r="230" spans="1:7" ht="33" customHeight="1" hidden="1">
      <c r="A230" s="172" t="s">
        <v>240</v>
      </c>
      <c r="B230" s="284">
        <v>810</v>
      </c>
      <c r="C230" s="283" t="s">
        <v>134</v>
      </c>
      <c r="D230" s="283" t="s">
        <v>128</v>
      </c>
      <c r="E230" s="283"/>
      <c r="F230" s="283"/>
      <c r="G230" s="291">
        <f>G231+G234+G237</f>
        <v>0</v>
      </c>
    </row>
    <row r="231" spans="1:7" ht="30" customHeight="1" hidden="1">
      <c r="A231" s="169" t="s">
        <v>239</v>
      </c>
      <c r="B231" s="269">
        <v>810</v>
      </c>
      <c r="C231" s="164" t="s">
        <v>134</v>
      </c>
      <c r="D231" s="164" t="s">
        <v>128</v>
      </c>
      <c r="E231" s="288" t="s">
        <v>238</v>
      </c>
      <c r="F231" s="164"/>
      <c r="G231" s="281">
        <f>G232</f>
        <v>0</v>
      </c>
    </row>
    <row r="232" spans="1:7" ht="31.5" customHeight="1" hidden="1">
      <c r="A232" s="290" t="s">
        <v>234</v>
      </c>
      <c r="B232" s="269">
        <v>810</v>
      </c>
      <c r="C232" s="164" t="s">
        <v>134</v>
      </c>
      <c r="D232" s="164" t="s">
        <v>128</v>
      </c>
      <c r="E232" s="288" t="s">
        <v>238</v>
      </c>
      <c r="F232" s="164" t="s">
        <v>233</v>
      </c>
      <c r="G232" s="281">
        <f>G233</f>
        <v>0</v>
      </c>
    </row>
    <row r="233" spans="1:7" ht="27.75" customHeight="1" hidden="1">
      <c r="A233" s="289" t="s">
        <v>232</v>
      </c>
      <c r="B233" s="269">
        <v>810</v>
      </c>
      <c r="C233" s="164" t="s">
        <v>134</v>
      </c>
      <c r="D233" s="164" t="s">
        <v>128</v>
      </c>
      <c r="E233" s="288" t="s">
        <v>237</v>
      </c>
      <c r="F233" s="164" t="s">
        <v>231</v>
      </c>
      <c r="G233" s="281">
        <v>0</v>
      </c>
    </row>
    <row r="234" spans="1:7" ht="25.5" hidden="1">
      <c r="A234" s="169" t="s">
        <v>236</v>
      </c>
      <c r="B234" s="269">
        <v>810</v>
      </c>
      <c r="C234" s="164" t="s">
        <v>134</v>
      </c>
      <c r="D234" s="164" t="s">
        <v>128</v>
      </c>
      <c r="E234" s="288" t="s">
        <v>235</v>
      </c>
      <c r="F234" s="164"/>
      <c r="G234" s="281">
        <f>G235</f>
        <v>0</v>
      </c>
    </row>
    <row r="235" spans="1:7" ht="25.5" hidden="1">
      <c r="A235" s="290" t="s">
        <v>234</v>
      </c>
      <c r="B235" s="269">
        <v>810</v>
      </c>
      <c r="C235" s="164" t="s">
        <v>134</v>
      </c>
      <c r="D235" s="164" t="s">
        <v>128</v>
      </c>
      <c r="E235" s="288" t="s">
        <v>235</v>
      </c>
      <c r="F235" s="164" t="s">
        <v>233</v>
      </c>
      <c r="G235" s="281">
        <f>G236</f>
        <v>0</v>
      </c>
    </row>
    <row r="236" spans="1:9" ht="30" customHeight="1" hidden="1">
      <c r="A236" s="289" t="s">
        <v>232</v>
      </c>
      <c r="B236" s="269">
        <v>810</v>
      </c>
      <c r="C236" s="164" t="s">
        <v>134</v>
      </c>
      <c r="D236" s="164" t="s">
        <v>128</v>
      </c>
      <c r="E236" s="288" t="s">
        <v>235</v>
      </c>
      <c r="F236" s="164" t="s">
        <v>231</v>
      </c>
      <c r="G236" s="281">
        <v>0</v>
      </c>
      <c r="I236" s="271"/>
    </row>
    <row r="237" spans="1:13" ht="25.5" hidden="1">
      <c r="A237" s="270" t="s">
        <v>211</v>
      </c>
      <c r="B237" s="269">
        <v>810</v>
      </c>
      <c r="C237" s="164" t="s">
        <v>134</v>
      </c>
      <c r="D237" s="164" t="s">
        <v>128</v>
      </c>
      <c r="E237" s="288"/>
      <c r="F237" s="164"/>
      <c r="G237" s="291">
        <f>G238</f>
        <v>0</v>
      </c>
      <c r="K237" s="271"/>
      <c r="M237" s="271"/>
    </row>
    <row r="238" spans="1:7" ht="24.75" customHeight="1" hidden="1">
      <c r="A238" s="290" t="s">
        <v>234</v>
      </c>
      <c r="B238" s="269">
        <v>810</v>
      </c>
      <c r="C238" s="164" t="s">
        <v>134</v>
      </c>
      <c r="D238" s="164" t="s">
        <v>128</v>
      </c>
      <c r="E238" s="288" t="s">
        <v>208</v>
      </c>
      <c r="F238" s="164" t="s">
        <v>233</v>
      </c>
      <c r="G238" s="281">
        <f>G239</f>
        <v>0</v>
      </c>
    </row>
    <row r="239" spans="1:7" ht="16.5" customHeight="1" hidden="1">
      <c r="A239" s="289" t="s">
        <v>232</v>
      </c>
      <c r="B239" s="269">
        <v>810</v>
      </c>
      <c r="C239" s="164" t="s">
        <v>134</v>
      </c>
      <c r="D239" s="164" t="s">
        <v>128</v>
      </c>
      <c r="E239" s="288" t="s">
        <v>208</v>
      </c>
      <c r="F239" s="164" t="s">
        <v>231</v>
      </c>
      <c r="G239" s="281">
        <v>0</v>
      </c>
    </row>
    <row r="240" spans="1:7" ht="21.75" customHeight="1">
      <c r="A240" s="406" t="s">
        <v>272</v>
      </c>
      <c r="B240" s="402">
        <v>810</v>
      </c>
      <c r="C240" s="403" t="s">
        <v>134</v>
      </c>
      <c r="D240" s="407" t="s">
        <v>128</v>
      </c>
      <c r="E240" s="404" t="s">
        <v>408</v>
      </c>
      <c r="F240" s="403"/>
      <c r="G240" s="405">
        <f>G241</f>
        <v>35.9</v>
      </c>
    </row>
    <row r="241" spans="1:7" ht="36.75" customHeight="1">
      <c r="A241" s="396" t="s">
        <v>402</v>
      </c>
      <c r="B241" s="397">
        <v>810</v>
      </c>
      <c r="C241" s="356" t="s">
        <v>134</v>
      </c>
      <c r="D241" s="398" t="s">
        <v>128</v>
      </c>
      <c r="E241" s="399" t="s">
        <v>403</v>
      </c>
      <c r="F241" s="356" t="s">
        <v>274</v>
      </c>
      <c r="G241" s="400">
        <v>35.9</v>
      </c>
    </row>
    <row r="242" spans="1:7" ht="16.5" customHeight="1">
      <c r="A242" s="401" t="s">
        <v>272</v>
      </c>
      <c r="B242" s="402">
        <v>810</v>
      </c>
      <c r="C242" s="403" t="s">
        <v>134</v>
      </c>
      <c r="D242" s="403" t="s">
        <v>128</v>
      </c>
      <c r="E242" s="404" t="s">
        <v>404</v>
      </c>
      <c r="F242" s="403"/>
      <c r="G242" s="405">
        <f>G243+G244+G245</f>
        <v>147</v>
      </c>
    </row>
    <row r="243" spans="1:7" ht="54" customHeight="1">
      <c r="A243" s="169" t="s">
        <v>405</v>
      </c>
      <c r="B243" s="397">
        <v>810</v>
      </c>
      <c r="C243" s="356" t="s">
        <v>134</v>
      </c>
      <c r="D243" s="356" t="s">
        <v>128</v>
      </c>
      <c r="E243" s="399" t="s">
        <v>404</v>
      </c>
      <c r="F243" s="356" t="s">
        <v>274</v>
      </c>
      <c r="G243" s="400">
        <v>19.8</v>
      </c>
    </row>
    <row r="244" spans="1:7" ht="61.5" customHeight="1">
      <c r="A244" s="169" t="s">
        <v>406</v>
      </c>
      <c r="B244" s="397">
        <v>810</v>
      </c>
      <c r="C244" s="356" t="s">
        <v>134</v>
      </c>
      <c r="D244" s="356" t="s">
        <v>128</v>
      </c>
      <c r="E244" s="399" t="s">
        <v>404</v>
      </c>
      <c r="F244" s="356" t="s">
        <v>274</v>
      </c>
      <c r="G244" s="400">
        <v>17.2</v>
      </c>
    </row>
    <row r="245" spans="1:7" ht="61.5" customHeight="1">
      <c r="A245" s="169" t="s">
        <v>407</v>
      </c>
      <c r="B245" s="397">
        <v>810</v>
      </c>
      <c r="C245" s="356" t="s">
        <v>134</v>
      </c>
      <c r="D245" s="356" t="s">
        <v>128</v>
      </c>
      <c r="E245" s="399" t="s">
        <v>404</v>
      </c>
      <c r="F245" s="356" t="s">
        <v>274</v>
      </c>
      <c r="G245" s="400">
        <v>110</v>
      </c>
    </row>
    <row r="246" spans="1:7" ht="15.75" customHeight="1">
      <c r="A246" s="287" t="s">
        <v>138</v>
      </c>
      <c r="B246" s="284">
        <v>810</v>
      </c>
      <c r="C246" s="283" t="s">
        <v>139</v>
      </c>
      <c r="D246" s="286"/>
      <c r="E246" s="182"/>
      <c r="F246" s="285"/>
      <c r="G246" s="282">
        <f>G247+G258</f>
        <v>72.2</v>
      </c>
    </row>
    <row r="247" spans="1:7" ht="12.75">
      <c r="A247" s="163" t="s">
        <v>140</v>
      </c>
      <c r="B247" s="284">
        <v>810</v>
      </c>
      <c r="C247" s="283" t="s">
        <v>139</v>
      </c>
      <c r="D247" s="283" t="s">
        <v>115</v>
      </c>
      <c r="E247" s="182" t="s">
        <v>230</v>
      </c>
      <c r="F247" s="182"/>
      <c r="G247" s="282">
        <f>G248</f>
        <v>72.2</v>
      </c>
    </row>
    <row r="248" spans="1:7" ht="12.75">
      <c r="A248" s="168" t="s">
        <v>229</v>
      </c>
      <c r="B248" s="269">
        <v>810</v>
      </c>
      <c r="C248" s="164" t="s">
        <v>139</v>
      </c>
      <c r="D248" s="170" t="s">
        <v>115</v>
      </c>
      <c r="E248" s="164" t="s">
        <v>220</v>
      </c>
      <c r="F248" s="261"/>
      <c r="G248" s="264">
        <f>G249+G252+G256</f>
        <v>72.2</v>
      </c>
    </row>
    <row r="249" spans="1:7" ht="24" customHeight="1" hidden="1">
      <c r="A249" s="279" t="s">
        <v>218</v>
      </c>
      <c r="B249" s="269">
        <v>810</v>
      </c>
      <c r="C249" s="164" t="s">
        <v>139</v>
      </c>
      <c r="D249" s="164" t="s">
        <v>115</v>
      </c>
      <c r="E249" s="164" t="s">
        <v>220</v>
      </c>
      <c r="F249" s="261">
        <v>110</v>
      </c>
      <c r="G249" s="264">
        <f>G250+G251</f>
        <v>0</v>
      </c>
    </row>
    <row r="250" spans="1:7" ht="37.5" customHeight="1" hidden="1">
      <c r="A250" s="279" t="s">
        <v>228</v>
      </c>
      <c r="B250" s="269">
        <v>810</v>
      </c>
      <c r="C250" s="164" t="s">
        <v>139</v>
      </c>
      <c r="D250" s="164" t="s">
        <v>115</v>
      </c>
      <c r="E250" s="164" t="s">
        <v>220</v>
      </c>
      <c r="F250" s="261">
        <v>111</v>
      </c>
      <c r="G250" s="264">
        <v>0</v>
      </c>
    </row>
    <row r="251" spans="1:7" ht="36.75" customHeight="1" hidden="1">
      <c r="A251" s="278" t="s">
        <v>216</v>
      </c>
      <c r="B251" s="269">
        <v>810</v>
      </c>
      <c r="C251" s="164" t="s">
        <v>139</v>
      </c>
      <c r="D251" s="170" t="s">
        <v>115</v>
      </c>
      <c r="E251" s="164" t="s">
        <v>220</v>
      </c>
      <c r="F251" s="261">
        <v>119</v>
      </c>
      <c r="G251" s="264">
        <v>0</v>
      </c>
    </row>
    <row r="252" spans="1:7" ht="25.5" customHeight="1">
      <c r="A252" s="278" t="s">
        <v>227</v>
      </c>
      <c r="B252" s="269">
        <v>810</v>
      </c>
      <c r="C252" s="164" t="s">
        <v>139</v>
      </c>
      <c r="D252" s="164" t="s">
        <v>115</v>
      </c>
      <c r="E252" s="164" t="s">
        <v>220</v>
      </c>
      <c r="F252" s="261">
        <v>240</v>
      </c>
      <c r="G252" s="264">
        <f>G253</f>
        <v>72.2</v>
      </c>
    </row>
    <row r="253" spans="1:7" ht="32.25" customHeight="1">
      <c r="A253" s="278" t="s">
        <v>226</v>
      </c>
      <c r="B253" s="269">
        <v>810</v>
      </c>
      <c r="C253" s="164" t="s">
        <v>139</v>
      </c>
      <c r="D253" s="170" t="s">
        <v>115</v>
      </c>
      <c r="E253" s="164" t="s">
        <v>220</v>
      </c>
      <c r="F253" s="261">
        <v>244</v>
      </c>
      <c r="G253" s="264">
        <v>72.2</v>
      </c>
    </row>
    <row r="254" spans="1:7" ht="39.75" customHeight="1" hidden="1">
      <c r="A254" s="168" t="s">
        <v>225</v>
      </c>
      <c r="B254" s="269">
        <v>810</v>
      </c>
      <c r="C254" s="164" t="s">
        <v>139</v>
      </c>
      <c r="D254" s="170" t="s">
        <v>115</v>
      </c>
      <c r="E254" s="277" t="s">
        <v>224</v>
      </c>
      <c r="F254" s="164"/>
      <c r="G254" s="281"/>
    </row>
    <row r="255" spans="1:7" ht="24" customHeight="1" hidden="1">
      <c r="A255" s="279" t="s">
        <v>218</v>
      </c>
      <c r="B255" s="269">
        <v>810</v>
      </c>
      <c r="C255" s="164" t="s">
        <v>139</v>
      </c>
      <c r="D255" s="170" t="s">
        <v>115</v>
      </c>
      <c r="E255" s="277" t="s">
        <v>224</v>
      </c>
      <c r="F255" s="164" t="s">
        <v>217</v>
      </c>
      <c r="G255" s="281"/>
    </row>
    <row r="256" spans="1:7" ht="15.75" customHeight="1" hidden="1">
      <c r="A256" s="278" t="s">
        <v>223</v>
      </c>
      <c r="B256" s="269">
        <v>810</v>
      </c>
      <c r="C256" s="164" t="s">
        <v>139</v>
      </c>
      <c r="D256" s="170" t="s">
        <v>115</v>
      </c>
      <c r="E256" s="164" t="s">
        <v>220</v>
      </c>
      <c r="F256" s="164" t="s">
        <v>222</v>
      </c>
      <c r="G256" s="281">
        <f>G257</f>
        <v>0</v>
      </c>
    </row>
    <row r="257" spans="1:7" ht="26.25" customHeight="1" hidden="1">
      <c r="A257" s="278" t="s">
        <v>221</v>
      </c>
      <c r="B257" s="269">
        <v>810</v>
      </c>
      <c r="C257" s="164" t="s">
        <v>139</v>
      </c>
      <c r="D257" s="170" t="s">
        <v>115</v>
      </c>
      <c r="E257" s="164" t="s">
        <v>220</v>
      </c>
      <c r="F257" s="164" t="s">
        <v>219</v>
      </c>
      <c r="G257" s="281">
        <v>0</v>
      </c>
    </row>
    <row r="258" spans="1:11" ht="28.5" customHeight="1" hidden="1">
      <c r="A258" s="270" t="s">
        <v>211</v>
      </c>
      <c r="B258" s="276">
        <v>810</v>
      </c>
      <c r="C258" s="174" t="s">
        <v>139</v>
      </c>
      <c r="D258" s="175" t="s">
        <v>115</v>
      </c>
      <c r="E258" s="280" t="s">
        <v>208</v>
      </c>
      <c r="F258" s="174"/>
      <c r="G258" s="274">
        <f>G259</f>
        <v>0</v>
      </c>
      <c r="K258" s="271"/>
    </row>
    <row r="259" spans="1:7" ht="24.75" customHeight="1" hidden="1">
      <c r="A259" s="279" t="s">
        <v>218</v>
      </c>
      <c r="B259" s="269">
        <v>810</v>
      </c>
      <c r="C259" s="277" t="s">
        <v>139</v>
      </c>
      <c r="D259" s="164" t="s">
        <v>115</v>
      </c>
      <c r="E259" s="277" t="s">
        <v>208</v>
      </c>
      <c r="F259" s="164" t="s">
        <v>217</v>
      </c>
      <c r="G259" s="264">
        <f>G260</f>
        <v>0</v>
      </c>
    </row>
    <row r="260" spans="1:7" ht="24.75" customHeight="1" hidden="1">
      <c r="A260" s="278" t="s">
        <v>216</v>
      </c>
      <c r="B260" s="269">
        <v>810</v>
      </c>
      <c r="C260" s="277" t="s">
        <v>139</v>
      </c>
      <c r="D260" s="164" t="s">
        <v>115</v>
      </c>
      <c r="E260" s="277" t="s">
        <v>208</v>
      </c>
      <c r="F260" s="164" t="s">
        <v>215</v>
      </c>
      <c r="G260" s="264">
        <v>0</v>
      </c>
    </row>
    <row r="261" spans="1:7" ht="24.75" customHeight="1" hidden="1">
      <c r="A261" s="163" t="s">
        <v>141</v>
      </c>
      <c r="B261" s="276">
        <v>810</v>
      </c>
      <c r="C261" s="275">
        <v>10</v>
      </c>
      <c r="D261" s="174"/>
      <c r="E261" s="275"/>
      <c r="F261" s="262"/>
      <c r="G261" s="274">
        <f>G262</f>
        <v>0</v>
      </c>
    </row>
    <row r="262" spans="1:7" ht="24.75" customHeight="1" hidden="1">
      <c r="A262" s="273" t="s">
        <v>142</v>
      </c>
      <c r="B262" s="269">
        <v>810</v>
      </c>
      <c r="C262" s="272">
        <v>10</v>
      </c>
      <c r="D262" s="267" t="s">
        <v>115</v>
      </c>
      <c r="E262" s="265"/>
      <c r="F262" s="265"/>
      <c r="G262" s="264">
        <f>G263+G266</f>
        <v>0</v>
      </c>
    </row>
    <row r="263" spans="1:16" ht="14.25" customHeight="1" hidden="1">
      <c r="A263" s="169" t="s">
        <v>214</v>
      </c>
      <c r="B263" s="269">
        <v>810</v>
      </c>
      <c r="C263" s="265">
        <v>10</v>
      </c>
      <c r="D263" s="267" t="s">
        <v>115</v>
      </c>
      <c r="E263" s="265" t="s">
        <v>213</v>
      </c>
      <c r="F263" s="265"/>
      <c r="G263" s="264">
        <f>G264</f>
        <v>0</v>
      </c>
      <c r="J263" s="271"/>
      <c r="N263" s="271"/>
      <c r="P263" s="271"/>
    </row>
    <row r="264" spans="1:7" ht="25.5" hidden="1">
      <c r="A264" s="171" t="s">
        <v>210</v>
      </c>
      <c r="B264" s="269">
        <v>810</v>
      </c>
      <c r="C264" s="265">
        <v>10</v>
      </c>
      <c r="D264" s="267" t="s">
        <v>115</v>
      </c>
      <c r="E264" s="265" t="s">
        <v>212</v>
      </c>
      <c r="F264" s="265">
        <v>300</v>
      </c>
      <c r="G264" s="264">
        <f>G265</f>
        <v>0</v>
      </c>
    </row>
    <row r="265" spans="1:7" ht="25.5" hidden="1">
      <c r="A265" s="171" t="s">
        <v>209</v>
      </c>
      <c r="B265" s="269">
        <v>810</v>
      </c>
      <c r="C265" s="161">
        <v>10</v>
      </c>
      <c r="D265" s="267" t="s">
        <v>115</v>
      </c>
      <c r="E265" s="265" t="s">
        <v>212</v>
      </c>
      <c r="F265" s="265">
        <v>312</v>
      </c>
      <c r="G265" s="264">
        <v>0</v>
      </c>
    </row>
    <row r="266" spans="1:7" ht="25.5" hidden="1">
      <c r="A266" s="270" t="s">
        <v>211</v>
      </c>
      <c r="B266" s="269">
        <v>810</v>
      </c>
      <c r="C266" s="268">
        <v>10</v>
      </c>
      <c r="D266" s="267" t="s">
        <v>115</v>
      </c>
      <c r="E266" s="266" t="s">
        <v>208</v>
      </c>
      <c r="F266" s="265"/>
      <c r="G266" s="264">
        <f>G267</f>
        <v>0</v>
      </c>
    </row>
    <row r="267" spans="1:7" ht="25.5" hidden="1">
      <c r="A267" s="171" t="s">
        <v>210</v>
      </c>
      <c r="B267" s="269">
        <v>810</v>
      </c>
      <c r="C267" s="268">
        <v>10</v>
      </c>
      <c r="D267" s="267" t="s">
        <v>115</v>
      </c>
      <c r="E267" s="266" t="s">
        <v>208</v>
      </c>
      <c r="F267" s="265">
        <v>300</v>
      </c>
      <c r="G267" s="264">
        <f>G268</f>
        <v>0</v>
      </c>
    </row>
    <row r="268" spans="1:7" ht="25.5" hidden="1">
      <c r="A268" s="171" t="s">
        <v>209</v>
      </c>
      <c r="B268" s="269">
        <v>810</v>
      </c>
      <c r="C268" s="268">
        <v>10</v>
      </c>
      <c r="D268" s="267" t="s">
        <v>115</v>
      </c>
      <c r="E268" s="266" t="s">
        <v>208</v>
      </c>
      <c r="F268" s="265">
        <v>312</v>
      </c>
      <c r="G268" s="264">
        <v>0</v>
      </c>
    </row>
    <row r="269" spans="1:7" ht="12.75">
      <c r="A269" s="263" t="s">
        <v>207</v>
      </c>
      <c r="B269" s="262"/>
      <c r="C269" s="260"/>
      <c r="D269" s="261"/>
      <c r="E269" s="260"/>
      <c r="F269" s="259" t="s">
        <v>206</v>
      </c>
      <c r="G269" s="258">
        <f>G52+G160+G170+G189+G246+G261+G185</f>
        <v>2817.8</v>
      </c>
    </row>
    <row r="274" ht="12.75">
      <c r="F274" s="257"/>
    </row>
  </sheetData>
  <sheetProtection/>
  <mergeCells count="6">
    <mergeCell ref="D1:G1"/>
    <mergeCell ref="C2:G2"/>
    <mergeCell ref="C3:G3"/>
    <mergeCell ref="C4:G4"/>
    <mergeCell ref="A7:F7"/>
    <mergeCell ref="A8:F8"/>
  </mergeCells>
  <printOptions/>
  <pageMargins left="0.66" right="0.2" top="0.26" bottom="0.41" header="0" footer="0"/>
  <pageSetup fitToHeight="15" fitToWidth="1" horizontalDpi="600" verticalDpi="600" orientation="portrait" paperSize="9" scale="74" r:id="rId3"/>
  <headerFooter alignWithMargins="0">
    <oddFooter>&amp;C&amp;"Arial Cyr,обычный"
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23">
      <selection activeCell="D29" sqref="D29"/>
    </sheetView>
  </sheetViews>
  <sheetFormatPr defaultColWidth="9.00390625" defaultRowHeight="12.75"/>
  <cols>
    <col min="1" max="1" width="33.875" style="0" customWidth="1"/>
    <col min="2" max="2" width="17.25390625" style="0" customWidth="1"/>
    <col min="3" max="3" width="12.00390625" style="0" customWidth="1"/>
    <col min="4" max="4" width="18.00390625" style="0" customWidth="1"/>
  </cols>
  <sheetData>
    <row r="1" spans="2:4" ht="12.75">
      <c r="B1" s="459"/>
      <c r="C1" s="459"/>
      <c r="D1" s="459"/>
    </row>
    <row r="2" spans="2:4" ht="12.75">
      <c r="B2" s="496" t="s">
        <v>428</v>
      </c>
      <c r="C2" s="496"/>
      <c r="D2" s="496"/>
    </row>
    <row r="3" spans="2:4" ht="12.75">
      <c r="B3" s="497" t="s">
        <v>28</v>
      </c>
      <c r="C3" s="497"/>
      <c r="D3" s="497"/>
    </row>
    <row r="4" spans="2:4" ht="12.75">
      <c r="B4" s="498" t="s">
        <v>429</v>
      </c>
      <c r="C4" s="498"/>
      <c r="D4" s="498"/>
    </row>
    <row r="5" spans="2:4" ht="12.75">
      <c r="B5" s="498" t="s">
        <v>452</v>
      </c>
      <c r="C5" s="498"/>
      <c r="D5" s="498"/>
    </row>
    <row r="6" spans="1:4" ht="12.75">
      <c r="A6" s="460"/>
      <c r="C6" s="461"/>
      <c r="D6" s="461"/>
    </row>
    <row r="7" spans="1:4" ht="14.25">
      <c r="A7" s="499" t="s">
        <v>430</v>
      </c>
      <c r="B7" s="499"/>
      <c r="C7" s="499"/>
      <c r="D7" s="499"/>
    </row>
    <row r="8" spans="1:4" ht="14.25">
      <c r="A8" s="499" t="s">
        <v>431</v>
      </c>
      <c r="B8" s="499"/>
      <c r="C8" s="499"/>
      <c r="D8" s="499"/>
    </row>
    <row r="9" spans="1:4" ht="14.25">
      <c r="A9" s="499" t="s">
        <v>447</v>
      </c>
      <c r="B9" s="499"/>
      <c r="C9" s="499"/>
      <c r="D9" s="499"/>
    </row>
    <row r="10" spans="1:4" ht="14.25">
      <c r="A10" s="462"/>
      <c r="B10" s="462"/>
      <c r="C10" s="462"/>
      <c r="D10" s="462"/>
    </row>
    <row r="11" spans="1:4" ht="12.75">
      <c r="A11" s="500" t="s">
        <v>0</v>
      </c>
      <c r="B11" s="501" t="s">
        <v>392</v>
      </c>
      <c r="C11" s="501" t="s">
        <v>432</v>
      </c>
      <c r="D11" s="501" t="s">
        <v>433</v>
      </c>
    </row>
    <row r="12" spans="1:4" ht="12.75">
      <c r="A12" s="500"/>
      <c r="B12" s="501"/>
      <c r="C12" s="501"/>
      <c r="D12" s="501"/>
    </row>
    <row r="13" spans="1:4" ht="12.75">
      <c r="A13" s="463">
        <v>1</v>
      </c>
      <c r="B13" s="463">
        <v>4</v>
      </c>
      <c r="C13" s="463">
        <v>5</v>
      </c>
      <c r="D13" s="463">
        <v>6</v>
      </c>
    </row>
    <row r="14" spans="1:4" ht="56.25" customHeight="1" hidden="1">
      <c r="A14" s="464" t="s">
        <v>434</v>
      </c>
      <c r="B14" s="465" t="s">
        <v>435</v>
      </c>
      <c r="C14" s="466"/>
      <c r="D14" s="467">
        <f>D15</f>
        <v>146.2</v>
      </c>
    </row>
    <row r="15" spans="1:4" ht="50.25" customHeight="1" hidden="1">
      <c r="A15" s="396" t="s">
        <v>436</v>
      </c>
      <c r="B15" s="468" t="s">
        <v>435</v>
      </c>
      <c r="C15" s="469"/>
      <c r="D15" s="470">
        <f>D16+D18</f>
        <v>146.2</v>
      </c>
    </row>
    <row r="16" spans="1:4" ht="43.5" customHeight="1" hidden="1">
      <c r="A16" s="396" t="s">
        <v>437</v>
      </c>
      <c r="B16" s="468" t="s">
        <v>238</v>
      </c>
      <c r="C16" s="469"/>
      <c r="D16" s="470">
        <f>D17</f>
        <v>0</v>
      </c>
    </row>
    <row r="17" spans="1:4" ht="42" customHeight="1" hidden="1">
      <c r="A17" s="396" t="s">
        <v>416</v>
      </c>
      <c r="B17" s="468" t="s">
        <v>238</v>
      </c>
      <c r="C17" s="469">
        <v>240</v>
      </c>
      <c r="D17" s="470">
        <v>0</v>
      </c>
    </row>
    <row r="18" spans="1:4" ht="41.25" customHeight="1" hidden="1">
      <c r="A18" s="396" t="s">
        <v>438</v>
      </c>
      <c r="B18" s="468" t="s">
        <v>235</v>
      </c>
      <c r="C18" s="469"/>
      <c r="D18" s="470">
        <f>D19</f>
        <v>146.2</v>
      </c>
    </row>
    <row r="19" spans="1:4" ht="54" customHeight="1" hidden="1">
      <c r="A19" s="396" t="s">
        <v>416</v>
      </c>
      <c r="B19" s="468" t="s">
        <v>235</v>
      </c>
      <c r="C19" s="469">
        <v>240</v>
      </c>
      <c r="D19" s="470">
        <v>146.2</v>
      </c>
    </row>
    <row r="20" spans="1:4" ht="52.5" customHeight="1">
      <c r="A20" s="416" t="s">
        <v>413</v>
      </c>
      <c r="B20" s="419"/>
      <c r="C20" s="418"/>
      <c r="D20" s="420">
        <f>D21</f>
        <v>635.1</v>
      </c>
    </row>
    <row r="21" spans="1:4" ht="57" customHeight="1">
      <c r="A21" s="421" t="s">
        <v>414</v>
      </c>
      <c r="B21" s="399" t="s">
        <v>415</v>
      </c>
      <c r="C21" s="471"/>
      <c r="D21" s="425">
        <f>D22</f>
        <v>635.1</v>
      </c>
    </row>
    <row r="22" spans="1:4" ht="42.75" customHeight="1">
      <c r="A22" s="396" t="s">
        <v>416</v>
      </c>
      <c r="B22" s="399" t="s">
        <v>415</v>
      </c>
      <c r="C22" s="164" t="s">
        <v>233</v>
      </c>
      <c r="D22" s="400">
        <f>D23</f>
        <v>635.1</v>
      </c>
    </row>
    <row r="23" spans="1:4" ht="49.5" customHeight="1">
      <c r="A23" s="428" t="s">
        <v>232</v>
      </c>
      <c r="B23" s="399" t="s">
        <v>415</v>
      </c>
      <c r="C23" s="164" t="s">
        <v>231</v>
      </c>
      <c r="D23" s="400">
        <v>635.1</v>
      </c>
    </row>
    <row r="24" spans="1:4" ht="30" customHeight="1">
      <c r="A24" s="421" t="s">
        <v>272</v>
      </c>
      <c r="B24" s="472" t="s">
        <v>304</v>
      </c>
      <c r="C24" s="423"/>
      <c r="D24" s="425">
        <f>D25</f>
        <v>35.9</v>
      </c>
    </row>
    <row r="25" spans="1:4" ht="61.5" customHeight="1">
      <c r="A25" s="396" t="s">
        <v>402</v>
      </c>
      <c r="B25" s="399" t="s">
        <v>403</v>
      </c>
      <c r="C25" s="356" t="s">
        <v>274</v>
      </c>
      <c r="D25" s="400">
        <v>35.9</v>
      </c>
    </row>
    <row r="26" spans="1:4" ht="50.25" customHeight="1">
      <c r="A26" s="172" t="s">
        <v>439</v>
      </c>
      <c r="B26" s="473"/>
      <c r="C26" s="474"/>
      <c r="D26" s="475">
        <f>D29</f>
        <v>147</v>
      </c>
    </row>
    <row r="27" spans="1:4" ht="50.25" customHeight="1" hidden="1">
      <c r="A27" s="396" t="s">
        <v>416</v>
      </c>
      <c r="B27" s="476" t="s">
        <v>440</v>
      </c>
      <c r="C27" s="356" t="s">
        <v>233</v>
      </c>
      <c r="D27" s="400" t="str">
        <f>D28</f>
        <v>?</v>
      </c>
    </row>
    <row r="28" spans="1:4" ht="36.75" customHeight="1" hidden="1">
      <c r="A28" s="428" t="s">
        <v>232</v>
      </c>
      <c r="B28" s="476" t="s">
        <v>440</v>
      </c>
      <c r="C28" s="356" t="s">
        <v>231</v>
      </c>
      <c r="D28" s="400" t="s">
        <v>409</v>
      </c>
    </row>
    <row r="29" spans="1:4" ht="29.25" customHeight="1">
      <c r="A29" s="169" t="s">
        <v>272</v>
      </c>
      <c r="B29" s="399" t="s">
        <v>404</v>
      </c>
      <c r="C29" s="356"/>
      <c r="D29" s="400">
        <f>D30</f>
        <v>147</v>
      </c>
    </row>
    <row r="30" spans="1:4" ht="72.75" customHeight="1">
      <c r="A30" s="169" t="s">
        <v>441</v>
      </c>
      <c r="B30" s="399" t="s">
        <v>404</v>
      </c>
      <c r="C30" s="356" t="s">
        <v>274</v>
      </c>
      <c r="D30" s="400">
        <v>147</v>
      </c>
    </row>
    <row r="31" spans="1:4" ht="56.25" customHeight="1" hidden="1">
      <c r="A31" s="172" t="s">
        <v>442</v>
      </c>
      <c r="B31" s="283" t="s">
        <v>443</v>
      </c>
      <c r="C31" s="474"/>
      <c r="D31" s="475">
        <f>D32</f>
        <v>22.7</v>
      </c>
    </row>
    <row r="32" spans="1:4" ht="44.25" customHeight="1" hidden="1">
      <c r="A32" s="289" t="s">
        <v>232</v>
      </c>
      <c r="B32" s="288" t="s">
        <v>443</v>
      </c>
      <c r="C32" s="477" t="s">
        <v>324</v>
      </c>
      <c r="D32" s="478">
        <f>D33+D34</f>
        <v>22.7</v>
      </c>
    </row>
    <row r="33" spans="1:4" ht="41.25" customHeight="1" hidden="1">
      <c r="A33" s="169" t="s">
        <v>236</v>
      </c>
      <c r="B33" s="288" t="s">
        <v>443</v>
      </c>
      <c r="C33" s="477" t="s">
        <v>284</v>
      </c>
      <c r="D33" s="478">
        <v>17.4</v>
      </c>
    </row>
    <row r="34" spans="1:4" ht="46.5" customHeight="1" hidden="1">
      <c r="A34" s="290" t="s">
        <v>234</v>
      </c>
      <c r="B34" s="288" t="s">
        <v>443</v>
      </c>
      <c r="C34" s="477" t="s">
        <v>281</v>
      </c>
      <c r="D34" s="478">
        <v>5.3</v>
      </c>
    </row>
    <row r="35" spans="1:4" ht="34.5" customHeight="1" hidden="1">
      <c r="A35" s="421"/>
      <c r="B35" s="472"/>
      <c r="C35" s="422"/>
      <c r="D35" s="479"/>
    </row>
    <row r="36" spans="1:4" ht="12.75" hidden="1">
      <c r="A36" s="421"/>
      <c r="B36" s="472"/>
      <c r="C36" s="422"/>
      <c r="D36" s="479"/>
    </row>
    <row r="37" spans="1:4" ht="12.75" hidden="1">
      <c r="A37" s="421"/>
      <c r="B37" s="472"/>
      <c r="C37" s="422"/>
      <c r="D37" s="479"/>
    </row>
    <row r="38" spans="1:4" ht="12.75" hidden="1">
      <c r="A38" s="421"/>
      <c r="B38" s="472"/>
      <c r="C38" s="422"/>
      <c r="D38" s="479"/>
    </row>
    <row r="39" spans="1:4" ht="38.25" customHeight="1" hidden="1">
      <c r="A39" s="396" t="s">
        <v>416</v>
      </c>
      <c r="B39" s="399">
        <v>3619001000</v>
      </c>
      <c r="C39" s="356" t="s">
        <v>231</v>
      </c>
      <c r="D39" s="400">
        <v>0</v>
      </c>
    </row>
    <row r="40" spans="1:4" ht="48" customHeight="1" hidden="1">
      <c r="A40" s="428" t="s">
        <v>232</v>
      </c>
      <c r="B40" s="399" t="s">
        <v>444</v>
      </c>
      <c r="C40" s="356" t="s">
        <v>231</v>
      </c>
      <c r="D40" s="400">
        <v>0</v>
      </c>
    </row>
    <row r="41" spans="1:4" ht="42.75" customHeight="1" hidden="1">
      <c r="A41" s="169" t="s">
        <v>234</v>
      </c>
      <c r="B41" s="472">
        <v>3619001000</v>
      </c>
      <c r="C41" s="422" t="s">
        <v>233</v>
      </c>
      <c r="D41" s="479">
        <f>D42</f>
        <v>0</v>
      </c>
    </row>
    <row r="42" spans="1:4" ht="39.75" customHeight="1" hidden="1">
      <c r="A42" s="169" t="s">
        <v>242</v>
      </c>
      <c r="B42" s="399">
        <v>3619001000</v>
      </c>
      <c r="C42" s="356" t="s">
        <v>231</v>
      </c>
      <c r="D42" s="400">
        <v>0</v>
      </c>
    </row>
    <row r="43" spans="1:4" ht="44.25" customHeight="1" hidden="1">
      <c r="A43" s="396" t="s">
        <v>416</v>
      </c>
      <c r="B43" s="399" t="s">
        <v>445</v>
      </c>
      <c r="C43" s="396">
        <v>240</v>
      </c>
      <c r="D43" s="480">
        <v>0</v>
      </c>
    </row>
    <row r="44" spans="1:4" ht="40.5" customHeight="1" hidden="1">
      <c r="A44" s="481" t="s">
        <v>414</v>
      </c>
      <c r="B44" s="399" t="s">
        <v>446</v>
      </c>
      <c r="C44" s="396"/>
      <c r="D44" s="480">
        <f>D45</f>
        <v>0</v>
      </c>
    </row>
    <row r="45" spans="1:4" ht="44.25" customHeight="1" hidden="1">
      <c r="A45" s="396" t="s">
        <v>416</v>
      </c>
      <c r="B45" s="399" t="s">
        <v>446</v>
      </c>
      <c r="C45" s="396">
        <v>240</v>
      </c>
      <c r="D45" s="480">
        <v>0</v>
      </c>
    </row>
    <row r="46" spans="1:4" ht="12.75">
      <c r="A46" s="482" t="s">
        <v>143</v>
      </c>
      <c r="B46" s="466"/>
      <c r="C46" s="466"/>
      <c r="D46" s="483">
        <f>D20+D14+D31+D26</f>
        <v>951</v>
      </c>
    </row>
  </sheetData>
  <sheetProtection/>
  <mergeCells count="11">
    <mergeCell ref="A9:D9"/>
    <mergeCell ref="A11:A12"/>
    <mergeCell ref="B11:B12"/>
    <mergeCell ref="C11:C12"/>
    <mergeCell ref="D11:D12"/>
    <mergeCell ref="B2:D2"/>
    <mergeCell ref="B3:D3"/>
    <mergeCell ref="B4:D4"/>
    <mergeCell ref="B5:D5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7">
      <selection activeCell="C14" sqref="C14"/>
    </sheetView>
  </sheetViews>
  <sheetFormatPr defaultColWidth="9.00390625" defaultRowHeight="12.75"/>
  <cols>
    <col min="1" max="1" width="20.375" style="0" customWidth="1"/>
    <col min="2" max="2" width="8.625" style="0" customWidth="1"/>
    <col min="3" max="3" width="18.75390625" style="0" customWidth="1"/>
    <col min="4" max="4" width="22.75390625" style="0" customWidth="1"/>
    <col min="5" max="5" width="13.25390625" style="0" customWidth="1"/>
    <col min="6" max="6" width="16.625" style="0" customWidth="1"/>
  </cols>
  <sheetData>
    <row r="1" spans="1:5" ht="12.75">
      <c r="A1" s="153"/>
      <c r="B1" s="494" t="s">
        <v>427</v>
      </c>
      <c r="C1" s="494"/>
      <c r="D1" s="494"/>
      <c r="E1" s="494"/>
    </row>
    <row r="2" spans="1:5" ht="12.75">
      <c r="A2" s="494" t="s">
        <v>395</v>
      </c>
      <c r="B2" s="494"/>
      <c r="C2" s="494"/>
      <c r="D2" s="494"/>
      <c r="E2" s="494"/>
    </row>
    <row r="3" spans="1:5" ht="12.75">
      <c r="A3" s="494" t="s">
        <v>29</v>
      </c>
      <c r="B3" s="494"/>
      <c r="C3" s="494"/>
      <c r="D3" s="494"/>
      <c r="E3" s="494"/>
    </row>
    <row r="4" spans="1:7" ht="12" customHeight="1">
      <c r="A4" s="494" t="s">
        <v>455</v>
      </c>
      <c r="B4" s="494"/>
      <c r="C4" s="494"/>
      <c r="D4" s="494"/>
      <c r="E4" s="494"/>
      <c r="F4" s="458"/>
      <c r="G4" s="457"/>
    </row>
    <row r="5" spans="1:7" ht="15.75">
      <c r="A5" s="429"/>
      <c r="B5" s="430"/>
      <c r="C5" s="430"/>
      <c r="D5" s="430"/>
      <c r="E5" s="431"/>
      <c r="F5" s="430"/>
      <c r="G5" s="430"/>
    </row>
    <row r="6" spans="1:7" ht="15.75">
      <c r="A6" s="502" t="s">
        <v>417</v>
      </c>
      <c r="B6" s="502"/>
      <c r="C6" s="502"/>
      <c r="D6" s="502"/>
      <c r="E6" s="502"/>
      <c r="F6" s="502"/>
      <c r="G6" s="432"/>
    </row>
    <row r="7" spans="1:7" ht="15.75">
      <c r="A7" s="433"/>
      <c r="B7" s="433"/>
      <c r="C7" s="433"/>
      <c r="D7" s="433"/>
      <c r="E7" s="433"/>
      <c r="F7" s="433"/>
      <c r="G7" s="432"/>
    </row>
    <row r="8" spans="1:7" ht="15.75">
      <c r="A8" s="433"/>
      <c r="B8" s="433"/>
      <c r="C8" s="433"/>
      <c r="D8" s="433"/>
      <c r="E8" s="433"/>
      <c r="F8" s="430" t="s">
        <v>418</v>
      </c>
      <c r="G8" s="432"/>
    </row>
    <row r="9" spans="1:7" ht="40.5" customHeight="1">
      <c r="A9" s="506" t="s">
        <v>0</v>
      </c>
      <c r="B9" s="506" t="s">
        <v>394</v>
      </c>
      <c r="C9" s="503" t="s">
        <v>419</v>
      </c>
      <c r="D9" s="504"/>
      <c r="E9" s="504"/>
      <c r="F9" s="505"/>
      <c r="G9" s="432"/>
    </row>
    <row r="10" spans="1:7" ht="201" customHeight="1">
      <c r="A10" s="507"/>
      <c r="B10" s="507"/>
      <c r="C10" s="434" t="s">
        <v>420</v>
      </c>
      <c r="D10" s="456" t="s">
        <v>421</v>
      </c>
      <c r="E10" s="434" t="s">
        <v>422</v>
      </c>
      <c r="F10" s="434" t="s">
        <v>423</v>
      </c>
      <c r="G10" s="435"/>
    </row>
    <row r="11" spans="1:7" ht="15.75">
      <c r="A11" s="436">
        <v>1</v>
      </c>
      <c r="B11" s="436">
        <v>2</v>
      </c>
      <c r="C11" s="436">
        <v>3</v>
      </c>
      <c r="D11" s="436">
        <v>4</v>
      </c>
      <c r="E11" s="436">
        <v>5</v>
      </c>
      <c r="F11" s="436">
        <v>6</v>
      </c>
      <c r="G11" s="437"/>
    </row>
    <row r="12" spans="1:7" ht="15.75">
      <c r="A12" s="438" t="s">
        <v>29</v>
      </c>
      <c r="B12" s="439" t="s">
        <v>32</v>
      </c>
      <c r="C12" s="440">
        <v>1063.6</v>
      </c>
      <c r="D12" s="440">
        <v>0</v>
      </c>
      <c r="E12" s="441">
        <v>400</v>
      </c>
      <c r="F12" s="440">
        <v>0</v>
      </c>
      <c r="G12" s="442"/>
    </row>
    <row r="13" spans="1:7" ht="15.75">
      <c r="A13" s="443" t="s">
        <v>424</v>
      </c>
      <c r="B13" s="444"/>
      <c r="C13" s="445">
        <f>C12</f>
        <v>1063.6</v>
      </c>
      <c r="D13" s="445">
        <v>0</v>
      </c>
      <c r="E13" s="445">
        <v>400</v>
      </c>
      <c r="F13" s="445">
        <v>0</v>
      </c>
      <c r="G13" s="442"/>
    </row>
    <row r="14" spans="1:7" ht="15.75">
      <c r="A14" s="446"/>
      <c r="B14" s="447"/>
      <c r="C14" s="448"/>
      <c r="D14" s="448"/>
      <c r="E14" s="449"/>
      <c r="F14" s="448"/>
      <c r="G14" s="442"/>
    </row>
    <row r="15" spans="1:7" ht="47.25">
      <c r="A15" s="450" t="s">
        <v>425</v>
      </c>
      <c r="B15" s="447"/>
      <c r="C15" s="448"/>
      <c r="D15" s="451" t="s">
        <v>426</v>
      </c>
      <c r="E15" s="449"/>
      <c r="F15" s="448"/>
      <c r="G15" s="442"/>
    </row>
    <row r="16" spans="1:7" ht="15.75">
      <c r="A16" s="446"/>
      <c r="B16" s="447"/>
      <c r="C16" s="448"/>
      <c r="D16" s="448"/>
      <c r="E16" s="449"/>
      <c r="F16" s="448"/>
      <c r="G16" s="442"/>
    </row>
    <row r="17" spans="1:7" ht="15.75">
      <c r="A17" s="446"/>
      <c r="B17" s="447"/>
      <c r="C17" s="448"/>
      <c r="D17" s="448"/>
      <c r="E17" s="449"/>
      <c r="F17" s="448"/>
      <c r="G17" s="442"/>
    </row>
    <row r="18" spans="1:7" ht="15.75">
      <c r="A18" s="452"/>
      <c r="B18" s="453"/>
      <c r="C18" s="454"/>
      <c r="D18" s="454"/>
      <c r="E18" s="454"/>
      <c r="F18" s="454"/>
      <c r="G18" s="455"/>
    </row>
  </sheetData>
  <sheetProtection/>
  <mergeCells count="8">
    <mergeCell ref="B1:E1"/>
    <mergeCell ref="A2:E2"/>
    <mergeCell ref="A3:E3"/>
    <mergeCell ref="A4:E4"/>
    <mergeCell ref="A6:F6"/>
    <mergeCell ref="C9:F9"/>
    <mergeCell ref="A9:A10"/>
    <mergeCell ref="B9:B10"/>
  </mergeCells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PageLayoutView="0" workbookViewId="0" topLeftCell="A14">
      <selection activeCell="F18" sqref="F18"/>
    </sheetView>
  </sheetViews>
  <sheetFormatPr defaultColWidth="9.00390625" defaultRowHeight="12.75"/>
  <cols>
    <col min="1" max="1" width="9.125" style="26" customWidth="1"/>
    <col min="2" max="2" width="12.125" style="26" customWidth="1"/>
    <col min="3" max="3" width="19.75390625" style="26" customWidth="1"/>
    <col min="4" max="4" width="78.75390625" style="26" customWidth="1"/>
    <col min="5" max="5" width="2.125" style="26" customWidth="1"/>
    <col min="6" max="16384" width="9.125" style="26" customWidth="1"/>
  </cols>
  <sheetData>
    <row r="1" ht="12.75">
      <c r="D1" s="27" t="s">
        <v>449</v>
      </c>
    </row>
    <row r="2" ht="12.75">
      <c r="D2" s="27" t="s">
        <v>193</v>
      </c>
    </row>
    <row r="3" ht="12.75" customHeight="1">
      <c r="D3" s="27" t="s">
        <v>192</v>
      </c>
    </row>
    <row r="4" ht="12.75" customHeight="1">
      <c r="D4" s="27" t="s">
        <v>456</v>
      </c>
    </row>
    <row r="5" ht="9.75" customHeight="1"/>
    <row r="6" spans="2:4" ht="18" customHeight="1">
      <c r="B6" s="510" t="s">
        <v>191</v>
      </c>
      <c r="C6" s="510"/>
      <c r="D6" s="510"/>
    </row>
    <row r="7" spans="2:4" ht="12.75" customHeight="1">
      <c r="B7" s="244"/>
      <c r="C7" s="244"/>
      <c r="D7" s="244"/>
    </row>
    <row r="8" spans="1:4" ht="30.75" customHeight="1">
      <c r="A8" s="514" t="s">
        <v>190</v>
      </c>
      <c r="B8" s="511" t="s">
        <v>40</v>
      </c>
      <c r="C8" s="512"/>
      <c r="D8" s="513" t="s">
        <v>189</v>
      </c>
    </row>
    <row r="9" spans="1:4" ht="36.75" customHeight="1">
      <c r="A9" s="515"/>
      <c r="B9" s="243" t="s">
        <v>188</v>
      </c>
      <c r="C9" s="242" t="s">
        <v>187</v>
      </c>
      <c r="D9" s="513"/>
    </row>
    <row r="10" spans="1:4" s="237" customFormat="1" ht="10.5" customHeight="1">
      <c r="A10" s="241"/>
      <c r="B10" s="240">
        <v>1</v>
      </c>
      <c r="C10" s="239">
        <v>2</v>
      </c>
      <c r="D10" s="238">
        <v>3</v>
      </c>
    </row>
    <row r="11" spans="1:4" ht="35.25" customHeight="1">
      <c r="A11" s="235"/>
      <c r="B11" s="236" t="s">
        <v>32</v>
      </c>
      <c r="C11" s="508" t="s">
        <v>148</v>
      </c>
      <c r="D11" s="509"/>
    </row>
    <row r="12" spans="1:4" ht="39" thickBot="1">
      <c r="A12" s="235">
        <v>1</v>
      </c>
      <c r="B12" s="234">
        <v>810</v>
      </c>
      <c r="C12" s="234" t="s">
        <v>186</v>
      </c>
      <c r="D12" s="234" t="s">
        <v>184</v>
      </c>
    </row>
    <row r="13" spans="1:4" ht="39" thickBot="1">
      <c r="A13" s="235">
        <v>2</v>
      </c>
      <c r="B13" s="234">
        <v>810</v>
      </c>
      <c r="C13" s="234" t="s">
        <v>185</v>
      </c>
      <c r="D13" s="234" t="s">
        <v>184</v>
      </c>
    </row>
    <row r="14" spans="1:4" ht="39" thickBot="1">
      <c r="A14" s="235">
        <v>3</v>
      </c>
      <c r="B14" s="234">
        <v>810</v>
      </c>
      <c r="C14" s="234" t="s">
        <v>183</v>
      </c>
      <c r="D14" s="234" t="s">
        <v>182</v>
      </c>
    </row>
    <row r="15" spans="1:4" ht="26.25" thickBot="1">
      <c r="A15" s="235">
        <v>4</v>
      </c>
      <c r="B15" s="234">
        <v>810</v>
      </c>
      <c r="C15" s="234" t="s">
        <v>181</v>
      </c>
      <c r="D15" s="234" t="s">
        <v>180</v>
      </c>
    </row>
    <row r="16" spans="1:4" ht="17.25" customHeight="1" thickBot="1">
      <c r="A16" s="235">
        <v>5</v>
      </c>
      <c r="B16" s="234">
        <v>810</v>
      </c>
      <c r="C16" s="234" t="s">
        <v>179</v>
      </c>
      <c r="D16" s="234" t="s">
        <v>178</v>
      </c>
    </row>
    <row r="17" spans="1:4" ht="49.5" customHeight="1" thickBot="1">
      <c r="A17" s="235">
        <v>6</v>
      </c>
      <c r="B17" s="234">
        <v>810</v>
      </c>
      <c r="C17" s="234" t="s">
        <v>467</v>
      </c>
      <c r="D17" s="527" t="s">
        <v>468</v>
      </c>
    </row>
    <row r="18" spans="1:4" ht="26.25" thickBot="1">
      <c r="A18" s="235">
        <v>7</v>
      </c>
      <c r="B18" s="234">
        <v>810</v>
      </c>
      <c r="C18" s="234" t="s">
        <v>177</v>
      </c>
      <c r="D18" s="526" t="s">
        <v>176</v>
      </c>
    </row>
    <row r="19" spans="1:4" ht="26.25" thickBot="1">
      <c r="A19" s="235">
        <v>8</v>
      </c>
      <c r="B19" s="234">
        <v>810</v>
      </c>
      <c r="C19" s="234" t="s">
        <v>458</v>
      </c>
      <c r="D19" s="234" t="s">
        <v>175</v>
      </c>
    </row>
    <row r="20" spans="1:4" ht="26.25" thickBot="1">
      <c r="A20" s="235">
        <v>9</v>
      </c>
      <c r="B20" s="234">
        <v>810</v>
      </c>
      <c r="C20" s="234" t="s">
        <v>459</v>
      </c>
      <c r="D20" s="234" t="s">
        <v>204</v>
      </c>
    </row>
    <row r="21" spans="1:4" ht="39" thickBot="1">
      <c r="A21" s="235">
        <v>10</v>
      </c>
      <c r="B21" s="234">
        <v>810</v>
      </c>
      <c r="C21" s="234" t="s">
        <v>460</v>
      </c>
      <c r="D21" s="234" t="s">
        <v>205</v>
      </c>
    </row>
    <row r="22" spans="1:4" ht="15.75" customHeight="1" thickBot="1">
      <c r="A22" s="235">
        <v>11</v>
      </c>
      <c r="B22" s="234">
        <v>810</v>
      </c>
      <c r="C22" s="234" t="s">
        <v>461</v>
      </c>
      <c r="D22" s="234" t="s">
        <v>174</v>
      </c>
    </row>
    <row r="23" spans="1:4" ht="27.75" customHeight="1" thickBot="1">
      <c r="A23" s="235">
        <v>12</v>
      </c>
      <c r="B23" s="234">
        <v>810</v>
      </c>
      <c r="C23" s="234" t="s">
        <v>462</v>
      </c>
      <c r="D23" s="234" t="s">
        <v>173</v>
      </c>
    </row>
    <row r="24" spans="1:4" ht="31.5" customHeight="1" thickBot="1">
      <c r="A24" s="235">
        <v>13</v>
      </c>
      <c r="B24" s="234">
        <v>810</v>
      </c>
      <c r="C24" s="234" t="s">
        <v>463</v>
      </c>
      <c r="D24" s="234" t="s">
        <v>203</v>
      </c>
    </row>
    <row r="25" spans="1:4" ht="39" thickBot="1">
      <c r="A25" s="235">
        <v>14</v>
      </c>
      <c r="B25" s="234">
        <v>810</v>
      </c>
      <c r="C25" s="234" t="s">
        <v>464</v>
      </c>
      <c r="D25" s="234" t="s">
        <v>172</v>
      </c>
    </row>
    <row r="26" spans="1:4" ht="26.25" thickBot="1">
      <c r="A26" s="235">
        <v>15</v>
      </c>
      <c r="B26" s="234">
        <v>810</v>
      </c>
      <c r="C26" s="234" t="s">
        <v>465</v>
      </c>
      <c r="D26" s="234" t="s">
        <v>171</v>
      </c>
    </row>
    <row r="27" spans="1:4" ht="55.5" customHeight="1" thickBot="1">
      <c r="A27" s="233">
        <v>16</v>
      </c>
      <c r="B27" s="232">
        <v>810</v>
      </c>
      <c r="C27" s="232" t="s">
        <v>170</v>
      </c>
      <c r="D27" s="232" t="s">
        <v>169</v>
      </c>
    </row>
    <row r="28" spans="1:4" ht="26.25" thickBot="1">
      <c r="A28" s="233">
        <v>17</v>
      </c>
      <c r="B28" s="232">
        <v>810</v>
      </c>
      <c r="C28" s="232" t="s">
        <v>466</v>
      </c>
      <c r="D28" s="232" t="s">
        <v>168</v>
      </c>
    </row>
    <row r="29" spans="2:4" ht="15">
      <c r="B29" s="231"/>
      <c r="D29" s="231"/>
    </row>
    <row r="30" spans="2:4" ht="15">
      <c r="B30" s="231"/>
      <c r="D30" s="231"/>
    </row>
    <row r="31" spans="2:4" ht="15">
      <c r="B31" s="231"/>
      <c r="D31" s="231"/>
    </row>
    <row r="32" spans="2:4" ht="15">
      <c r="B32" s="231"/>
      <c r="D32" s="231"/>
    </row>
    <row r="33" spans="2:4" ht="15">
      <c r="B33" s="231"/>
      <c r="D33" s="231"/>
    </row>
    <row r="34" spans="2:4" ht="15">
      <c r="B34" s="231"/>
      <c r="D34" s="231"/>
    </row>
    <row r="35" spans="2:4" ht="15">
      <c r="B35" s="231"/>
      <c r="D35" s="231"/>
    </row>
    <row r="36" spans="2:4" ht="15">
      <c r="B36" s="231"/>
      <c r="D36" s="231"/>
    </row>
    <row r="37" spans="2:4" ht="15">
      <c r="B37" s="231"/>
      <c r="D37" s="231"/>
    </row>
    <row r="38" spans="2:4" ht="15">
      <c r="B38" s="231"/>
      <c r="D38" s="231"/>
    </row>
    <row r="39" spans="2:4" ht="15">
      <c r="B39" s="231"/>
      <c r="D39" s="231"/>
    </row>
    <row r="40" spans="2:4" ht="15">
      <c r="B40" s="231"/>
      <c r="D40" s="231"/>
    </row>
    <row r="41" spans="2:4" ht="15">
      <c r="B41" s="231"/>
      <c r="D41" s="231"/>
    </row>
    <row r="42" spans="2:4" ht="15">
      <c r="B42" s="231"/>
      <c r="C42" s="231"/>
      <c r="D42" s="231"/>
    </row>
    <row r="43" spans="2:4" ht="15">
      <c r="B43" s="231"/>
      <c r="C43" s="231"/>
      <c r="D43" s="231"/>
    </row>
    <row r="44" spans="2:4" ht="15">
      <c r="B44" s="231"/>
      <c r="C44" s="231"/>
      <c r="D44" s="231"/>
    </row>
    <row r="45" spans="2:4" ht="15">
      <c r="B45" s="231"/>
      <c r="C45" s="231"/>
      <c r="D45" s="231"/>
    </row>
    <row r="46" spans="2:4" ht="15">
      <c r="B46" s="231"/>
      <c r="C46" s="231"/>
      <c r="D46" s="231"/>
    </row>
    <row r="47" spans="2:4" ht="15">
      <c r="B47" s="231"/>
      <c r="C47" s="231"/>
      <c r="D47" s="231"/>
    </row>
    <row r="48" spans="2:4" ht="15">
      <c r="B48" s="231"/>
      <c r="C48" s="231"/>
      <c r="D48" s="231"/>
    </row>
  </sheetData>
  <sheetProtection/>
  <mergeCells count="5">
    <mergeCell ref="C11:D11"/>
    <mergeCell ref="B6:D6"/>
    <mergeCell ref="B8:C8"/>
    <mergeCell ref="D8:D9"/>
    <mergeCell ref="A8:A9"/>
  </mergeCells>
  <printOptions/>
  <pageMargins left="0.7086614173228347" right="0.5905511811023623" top="0.1968503937007874" bottom="0.1968503937007874" header="0" footer="0"/>
  <pageSetup fitToHeight="6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Пользователь</cp:lastModifiedBy>
  <cp:lastPrinted>2019-12-23T08:45:23Z</cp:lastPrinted>
  <dcterms:created xsi:type="dcterms:W3CDTF">2003-01-29T09:49:37Z</dcterms:created>
  <dcterms:modified xsi:type="dcterms:W3CDTF">2019-12-23T13:13:49Z</dcterms:modified>
  <cp:category/>
  <cp:version/>
  <cp:contentType/>
  <cp:contentStatus/>
</cp:coreProperties>
</file>